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395" windowWidth="20115" windowHeight="6675" firstSheet="55" activeTab="58"/>
  </bookViews>
  <sheets>
    <sheet name="MARZO 31 PM" sheetId="63" r:id="rId1"/>
    <sheet name="MARZO 31 AM " sheetId="62" r:id="rId2"/>
    <sheet name="MARZO 30 PM " sheetId="61" r:id="rId3"/>
    <sheet name="MARZO 30 AM" sheetId="60" r:id="rId4"/>
    <sheet name="MARZO 29 PM" sheetId="59" r:id="rId5"/>
    <sheet name="MARZO 29 AM " sheetId="58" r:id="rId6"/>
    <sheet name="MARZO 28 PM" sheetId="57" r:id="rId7"/>
    <sheet name="MARZO 28 AM" sheetId="56" r:id="rId8"/>
    <sheet name="MARZO 27 PM" sheetId="55" r:id="rId9"/>
    <sheet name="MARZO 27 AM" sheetId="54" r:id="rId10"/>
    <sheet name="MARZO 26 PM" sheetId="53" r:id="rId11"/>
    <sheet name="MARZO 26 AM " sheetId="52" r:id="rId12"/>
    <sheet name="MARZO 25 PM" sheetId="51" r:id="rId13"/>
    <sheet name="MARZO 25 AM" sheetId="50" r:id="rId14"/>
    <sheet name="MARZO 24 PM" sheetId="49" r:id="rId15"/>
    <sheet name="MARZO 23 PM " sheetId="48" r:id="rId16"/>
    <sheet name="MARZO 23 AM" sheetId="47" r:id="rId17"/>
    <sheet name="MARZO 22 PM" sheetId="46" r:id="rId18"/>
    <sheet name="MARZO 22 AM" sheetId="45" r:id="rId19"/>
    <sheet name="MARZO 21 PM" sheetId="44" r:id="rId20"/>
    <sheet name="MARZO 21 AM " sheetId="42" r:id="rId21"/>
    <sheet name="MARZO 20 PM" sheetId="41" r:id="rId22"/>
    <sheet name="MARZO 20 AM" sheetId="39" r:id="rId23"/>
    <sheet name="MARZO 19 PM" sheetId="38" r:id="rId24"/>
    <sheet name="MARZO 19 AM " sheetId="37" r:id="rId25"/>
    <sheet name="MARZO 18 PM " sheetId="36" r:id="rId26"/>
    <sheet name="MARZO 18 AM" sheetId="35" r:id="rId27"/>
    <sheet name="MARZO 17 PM" sheetId="34" r:id="rId28"/>
    <sheet name="MARZO 17 AM" sheetId="33" r:id="rId29"/>
    <sheet name="MARZO 16 PM " sheetId="32" r:id="rId30"/>
    <sheet name="MARZO 16 AM" sheetId="31" r:id="rId31"/>
    <sheet name="MARZO 15 PM" sheetId="30" r:id="rId32"/>
    <sheet name="MARZO 15 AM " sheetId="29" r:id="rId33"/>
    <sheet name="MARZO 14 PM " sheetId="28" r:id="rId34"/>
    <sheet name="MARZO 14 AM" sheetId="27" r:id="rId35"/>
    <sheet name="MARZO 13 PM" sheetId="26" r:id="rId36"/>
    <sheet name="MARZO 13 AM " sheetId="25" r:id="rId37"/>
    <sheet name="MARZO 12 PM" sheetId="24" r:id="rId38"/>
    <sheet name="MARZO 12 AM" sheetId="23" r:id="rId39"/>
    <sheet name="MARZO 11 PM" sheetId="22" r:id="rId40"/>
    <sheet name="MARZO 11 AM" sheetId="21" r:id="rId41"/>
    <sheet name="MARZO 10 PM " sheetId="20" r:id="rId42"/>
    <sheet name="MARZO 10 AM" sheetId="19" r:id="rId43"/>
    <sheet name="MARZO 09 PM" sheetId="18" r:id="rId44"/>
    <sheet name="MARZO 09 AM " sheetId="17" r:id="rId45"/>
    <sheet name="MARZO 08 PM" sheetId="16" r:id="rId46"/>
    <sheet name="MARZO 08 AM" sheetId="15" r:id="rId47"/>
    <sheet name="MARZO 07 PM" sheetId="14" r:id="rId48"/>
    <sheet name="MARZO 07 AM" sheetId="13" r:id="rId49"/>
    <sheet name="MARZO 06 PM" sheetId="12" r:id="rId50"/>
    <sheet name="MARZO 06 AM" sheetId="11" r:id="rId51"/>
    <sheet name="MARZO 05 PM" sheetId="10" r:id="rId52"/>
    <sheet name="MARZO 05 AM" sheetId="9" r:id="rId53"/>
    <sheet name="MARZO 04 PM" sheetId="8" r:id="rId54"/>
    <sheet name="MARZO 04 AM " sheetId="7" r:id="rId55"/>
    <sheet name="MARZO 03 PM " sheetId="6" r:id="rId56"/>
    <sheet name="MARZO 03 AM" sheetId="5" r:id="rId57"/>
    <sheet name="MARZO 02 PM" sheetId="4" r:id="rId58"/>
    <sheet name="MARZO 02 AM" sheetId="3" r:id="rId59"/>
    <sheet name="MARZO 01 PM " sheetId="2" r:id="rId60"/>
    <sheet name="MARZO 01 AM" sheetId="1" r:id="rId61"/>
  </sheets>
  <definedNames>
    <definedName name="_xlnm.Print_Area" localSheetId="60">'MARZO 01 AM'!$A$1:$N$34</definedName>
    <definedName name="_xlnm.Print_Area" localSheetId="59">'MARZO 01 PM '!$A$1:$N$34</definedName>
    <definedName name="_xlnm.Print_Area" localSheetId="58">'MARZO 02 AM'!$A$1:$N$34</definedName>
    <definedName name="_xlnm.Print_Area" localSheetId="57">'MARZO 02 PM'!$A$1:$N$34</definedName>
    <definedName name="_xlnm.Print_Area" localSheetId="56">'MARZO 03 AM'!$A$1:$N$34</definedName>
    <definedName name="_xlnm.Print_Area" localSheetId="55">'MARZO 03 PM '!$A$1:$N$34</definedName>
    <definedName name="_xlnm.Print_Area" localSheetId="54">'MARZO 04 AM '!$A$1:$N$34</definedName>
    <definedName name="_xlnm.Print_Area" localSheetId="53">'MARZO 04 PM'!$A$1:$N$34</definedName>
    <definedName name="_xlnm.Print_Area" localSheetId="52">'MARZO 05 AM'!$A$1:$N$34</definedName>
    <definedName name="_xlnm.Print_Area" localSheetId="51">'MARZO 05 PM'!$A$1:$N$34</definedName>
    <definedName name="_xlnm.Print_Area" localSheetId="50">'MARZO 06 AM'!$A$1:$N$34</definedName>
    <definedName name="_xlnm.Print_Area" localSheetId="49">'MARZO 06 PM'!$A$1:$N$34</definedName>
    <definedName name="_xlnm.Print_Area" localSheetId="48">'MARZO 07 AM'!$A$1:$N$34</definedName>
    <definedName name="_xlnm.Print_Area" localSheetId="47">'MARZO 07 PM'!$A$1:$N$34</definedName>
    <definedName name="_xlnm.Print_Area" localSheetId="46">'MARZO 08 AM'!$A$1:$N$34</definedName>
    <definedName name="_xlnm.Print_Area" localSheetId="45">'MARZO 08 PM'!$A$1:$N$34</definedName>
    <definedName name="_xlnm.Print_Area" localSheetId="44">'MARZO 09 AM '!$A$1:$N$34</definedName>
    <definedName name="_xlnm.Print_Area" localSheetId="43">'MARZO 09 PM'!$A$1:$N$34</definedName>
    <definedName name="_xlnm.Print_Area" localSheetId="42">'MARZO 10 AM'!$A$1:$N$34</definedName>
    <definedName name="_xlnm.Print_Area" localSheetId="41">'MARZO 10 PM '!$A$1:$N$34</definedName>
    <definedName name="_xlnm.Print_Area" localSheetId="40">'MARZO 11 AM'!$A$1:$N$34</definedName>
    <definedName name="_xlnm.Print_Area" localSheetId="39">'MARZO 11 PM'!$A$1:$N$34</definedName>
    <definedName name="_xlnm.Print_Area" localSheetId="38">'MARZO 12 AM'!$A$1:$N$34</definedName>
    <definedName name="_xlnm.Print_Area" localSheetId="37">'MARZO 12 PM'!$A$1:$N$34</definedName>
    <definedName name="_xlnm.Print_Area" localSheetId="36">'MARZO 13 AM '!$A$1:$N$34</definedName>
    <definedName name="_xlnm.Print_Area" localSheetId="35">'MARZO 13 PM'!$A$1:$N$34</definedName>
    <definedName name="_xlnm.Print_Area" localSheetId="34">'MARZO 14 AM'!$A$1:$N$34</definedName>
    <definedName name="_xlnm.Print_Area" localSheetId="33">'MARZO 14 PM '!$A$1:$N$34</definedName>
    <definedName name="_xlnm.Print_Area" localSheetId="32">'MARZO 15 AM '!$A$1:$N$34</definedName>
    <definedName name="_xlnm.Print_Area" localSheetId="31">'MARZO 15 PM'!$A$1:$N$34</definedName>
    <definedName name="_xlnm.Print_Area" localSheetId="30">'MARZO 16 AM'!$A$1:$N$34</definedName>
    <definedName name="_xlnm.Print_Area" localSheetId="29">'MARZO 16 PM '!$A$1:$N$34</definedName>
    <definedName name="_xlnm.Print_Area" localSheetId="28">'MARZO 17 AM'!$A$1:$N$34</definedName>
    <definedName name="_xlnm.Print_Area" localSheetId="27">'MARZO 17 PM'!$A$1:$N$34</definedName>
    <definedName name="_xlnm.Print_Area" localSheetId="26">'MARZO 18 AM'!$A$1:$N$34</definedName>
    <definedName name="_xlnm.Print_Area" localSheetId="25">'MARZO 18 PM '!$A$1:$N$34</definedName>
    <definedName name="_xlnm.Print_Area" localSheetId="24">'MARZO 19 AM '!$A$1:$N$34</definedName>
    <definedName name="_xlnm.Print_Area" localSheetId="23">'MARZO 19 PM'!$A$1:$N$34</definedName>
    <definedName name="_xlnm.Print_Area" localSheetId="22">'MARZO 20 AM'!$A$1:$N$34</definedName>
    <definedName name="_xlnm.Print_Area" localSheetId="21">'MARZO 20 PM'!$A$1:$N$34</definedName>
    <definedName name="_xlnm.Print_Area" localSheetId="20">'MARZO 21 AM '!$A$1:$N$34</definedName>
    <definedName name="_xlnm.Print_Area" localSheetId="19">'MARZO 21 PM'!$A$1:$N$34</definedName>
    <definedName name="_xlnm.Print_Area" localSheetId="18">'MARZO 22 AM'!$A$1:$N$34</definedName>
    <definedName name="_xlnm.Print_Area" localSheetId="17">'MARZO 22 PM'!$A$1:$N$34</definedName>
    <definedName name="_xlnm.Print_Area" localSheetId="16">'MARZO 23 AM'!$A$1:$N$34</definedName>
    <definedName name="_xlnm.Print_Area" localSheetId="15">'MARZO 23 PM '!$A$1:$N$34</definedName>
    <definedName name="_xlnm.Print_Area" localSheetId="14">'MARZO 24 PM'!$A$1:$N$34</definedName>
    <definedName name="_xlnm.Print_Area" localSheetId="13">'MARZO 25 AM'!$A$1:$N$34</definedName>
    <definedName name="_xlnm.Print_Area" localSheetId="12">'MARZO 25 PM'!$A$1:$N$34</definedName>
    <definedName name="_xlnm.Print_Area" localSheetId="11">'MARZO 26 AM '!$A$1:$N$34</definedName>
    <definedName name="_xlnm.Print_Area" localSheetId="10">'MARZO 26 PM'!$A$1:$N$34</definedName>
    <definedName name="_xlnm.Print_Area" localSheetId="9">'MARZO 27 AM'!$A$1:$N$34</definedName>
    <definedName name="_xlnm.Print_Area" localSheetId="8">'MARZO 27 PM'!$A$1:$N$34</definedName>
    <definedName name="_xlnm.Print_Area" localSheetId="7">'MARZO 28 AM'!$A$1:$N$34</definedName>
    <definedName name="_xlnm.Print_Area" localSheetId="6">'MARZO 28 PM'!$A$1:$N$34</definedName>
    <definedName name="_xlnm.Print_Area" localSheetId="5">'MARZO 29 AM '!$A$1:$N$34</definedName>
    <definedName name="_xlnm.Print_Area" localSheetId="4">'MARZO 29 PM'!$A$1:$N$34</definedName>
    <definedName name="_xlnm.Print_Area" localSheetId="3">'MARZO 30 AM'!$A$1:$N$34</definedName>
    <definedName name="_xlnm.Print_Area" localSheetId="2">'MARZO 30 PM '!$A$1:$N$34</definedName>
    <definedName name="_xlnm.Print_Area" localSheetId="1">'MARZO 31 AM '!$A$1:$N$34</definedName>
    <definedName name="_xlnm.Print_Area" localSheetId="0">'MARZO 31 PM'!$A$1:$N$34</definedName>
  </definedNames>
  <calcPr calcId="144525"/>
</workbook>
</file>

<file path=xl/calcChain.xml><?xml version="1.0" encoding="utf-8"?>
<calcChain xmlns="http://schemas.openxmlformats.org/spreadsheetml/2006/main">
  <c r="C32" i="63" l="1"/>
  <c r="C34" i="63" s="1"/>
  <c r="M27" i="63"/>
  <c r="L27" i="63"/>
  <c r="K27" i="63"/>
  <c r="J27" i="63"/>
  <c r="I27" i="63"/>
  <c r="N27" i="63" s="1"/>
  <c r="G27" i="63"/>
  <c r="N25" i="63"/>
  <c r="N24" i="63"/>
  <c r="N23" i="63"/>
  <c r="N22" i="63"/>
  <c r="N21" i="63"/>
  <c r="N20" i="63"/>
  <c r="N19" i="63"/>
  <c r="N18" i="63"/>
  <c r="N17" i="63"/>
  <c r="N16" i="63"/>
  <c r="N15" i="63"/>
  <c r="N14" i="63"/>
  <c r="N13" i="63"/>
  <c r="N12" i="63"/>
  <c r="N11" i="63"/>
  <c r="N10" i="63"/>
  <c r="N9" i="63"/>
  <c r="N8" i="63"/>
  <c r="N7" i="63"/>
  <c r="N6" i="63"/>
  <c r="N26" i="63" l="1"/>
  <c r="C32" i="62"/>
  <c r="C34" i="62" s="1"/>
  <c r="M27" i="62"/>
  <c r="L27" i="62"/>
  <c r="K27" i="62"/>
  <c r="J27" i="62"/>
  <c r="I27" i="62"/>
  <c r="G27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27" i="62" l="1"/>
  <c r="N26" i="62"/>
  <c r="C32" i="61"/>
  <c r="C34" i="61" s="1"/>
  <c r="M27" i="61"/>
  <c r="L27" i="61"/>
  <c r="K27" i="61"/>
  <c r="J27" i="61"/>
  <c r="I27" i="61"/>
  <c r="G27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27" i="61" l="1"/>
  <c r="N26" i="61"/>
  <c r="C32" i="60"/>
  <c r="C34" i="60" s="1"/>
  <c r="M27" i="60"/>
  <c r="L27" i="60"/>
  <c r="K27" i="60"/>
  <c r="J27" i="60"/>
  <c r="I27" i="60"/>
  <c r="G27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27" i="60" l="1"/>
  <c r="N26" i="60"/>
  <c r="C32" i="59"/>
  <c r="C34" i="59" s="1"/>
  <c r="M27" i="59"/>
  <c r="L27" i="59"/>
  <c r="K27" i="59"/>
  <c r="J27" i="59"/>
  <c r="I27" i="59"/>
  <c r="G27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26" i="59" l="1"/>
  <c r="N27" i="59"/>
  <c r="C32" i="58"/>
  <c r="C34" i="58" s="1"/>
  <c r="M27" i="58"/>
  <c r="L27" i="58"/>
  <c r="K27" i="58"/>
  <c r="J27" i="58"/>
  <c r="I27" i="58"/>
  <c r="G27" i="58"/>
  <c r="N27" i="58" s="1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26" i="58" l="1"/>
  <c r="C32" i="57"/>
  <c r="C34" i="57" s="1"/>
  <c r="M27" i="57"/>
  <c r="L27" i="57"/>
  <c r="K27" i="57"/>
  <c r="J27" i="57"/>
  <c r="I27" i="57"/>
  <c r="G27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6" i="57" l="1"/>
  <c r="N27" i="57"/>
  <c r="C32" i="56"/>
  <c r="C34" i="56" s="1"/>
  <c r="M27" i="56"/>
  <c r="L27" i="56"/>
  <c r="K27" i="56"/>
  <c r="J27" i="56"/>
  <c r="I27" i="56"/>
  <c r="G27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26" i="56" l="1"/>
  <c r="N27" i="56"/>
  <c r="C32" i="55"/>
  <c r="C34" i="55" s="1"/>
  <c r="M27" i="55"/>
  <c r="L27" i="55"/>
  <c r="K27" i="55"/>
  <c r="J27" i="55"/>
  <c r="I27" i="55"/>
  <c r="G27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27" i="55" l="1"/>
  <c r="N26" i="55"/>
  <c r="C32" i="54"/>
  <c r="C34" i="54" s="1"/>
  <c r="M27" i="54"/>
  <c r="L27" i="54"/>
  <c r="K27" i="54"/>
  <c r="J27" i="54"/>
  <c r="I27" i="54"/>
  <c r="G27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27" i="54" l="1"/>
  <c r="N26" i="54"/>
  <c r="C32" i="53"/>
  <c r="C34" i="53" s="1"/>
  <c r="M27" i="53"/>
  <c r="L27" i="53"/>
  <c r="K27" i="53"/>
  <c r="J27" i="53"/>
  <c r="I27" i="53"/>
  <c r="G27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7" i="53" l="1"/>
  <c r="N26" i="53"/>
  <c r="C32" i="52"/>
  <c r="C34" i="52" s="1"/>
  <c r="M27" i="52"/>
  <c r="L27" i="52"/>
  <c r="K27" i="52"/>
  <c r="J27" i="52"/>
  <c r="I27" i="52"/>
  <c r="G27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27" i="52" l="1"/>
  <c r="N26" i="52"/>
  <c r="C32" i="51"/>
  <c r="C34" i="51" s="1"/>
  <c r="M27" i="51"/>
  <c r="L27" i="51"/>
  <c r="K27" i="51"/>
  <c r="J27" i="51"/>
  <c r="I27" i="51"/>
  <c r="G27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27" i="51" l="1"/>
  <c r="N26" i="51"/>
  <c r="C32" i="50"/>
  <c r="C34" i="50" s="1"/>
  <c r="M27" i="50"/>
  <c r="L27" i="50"/>
  <c r="K27" i="50"/>
  <c r="J27" i="50"/>
  <c r="I27" i="50"/>
  <c r="G27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7" i="50" l="1"/>
  <c r="N26" i="50"/>
  <c r="C32" i="49"/>
  <c r="C34" i="49" s="1"/>
  <c r="M27" i="49"/>
  <c r="L27" i="49"/>
  <c r="K27" i="49"/>
  <c r="J27" i="49"/>
  <c r="I27" i="49"/>
  <c r="G27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6" i="49" l="1"/>
  <c r="N27" i="49"/>
  <c r="C32" i="48"/>
  <c r="C34" i="48" s="1"/>
  <c r="M27" i="48"/>
  <c r="L27" i="48"/>
  <c r="K27" i="48"/>
  <c r="J27" i="48"/>
  <c r="I27" i="48"/>
  <c r="G27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7" i="48" l="1"/>
  <c r="N26" i="48"/>
  <c r="C32" i="46"/>
  <c r="C32" i="47"/>
  <c r="C34" i="47" s="1"/>
  <c r="M27" i="47"/>
  <c r="L27" i="47"/>
  <c r="K27" i="47"/>
  <c r="J27" i="47"/>
  <c r="I27" i="47"/>
  <c r="G27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7" i="47" l="1"/>
  <c r="N26" i="47"/>
  <c r="C34" i="46"/>
  <c r="M27" i="46"/>
  <c r="L27" i="46"/>
  <c r="K27" i="46"/>
  <c r="J27" i="46"/>
  <c r="I27" i="46"/>
  <c r="G27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6" i="46" l="1"/>
  <c r="N27" i="46"/>
  <c r="M27" i="45"/>
  <c r="L27" i="45"/>
  <c r="K27" i="45"/>
  <c r="J27" i="45"/>
  <c r="I27" i="45"/>
  <c r="N6" i="45"/>
  <c r="N7" i="45"/>
  <c r="N8" i="45"/>
  <c r="N9" i="45"/>
  <c r="C32" i="45"/>
  <c r="C34" i="45"/>
  <c r="G27" i="45" l="1"/>
  <c r="N27" i="45" s="1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26" i="45" l="1"/>
  <c r="C32" i="44"/>
  <c r="C34" i="44" s="1"/>
  <c r="M27" i="44"/>
  <c r="L27" i="44"/>
  <c r="K27" i="44"/>
  <c r="J27" i="44"/>
  <c r="I27" i="44"/>
  <c r="G27" i="44"/>
  <c r="N27" i="44" s="1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26" i="44" l="1"/>
  <c r="C32" i="42"/>
  <c r="C34" i="42" s="1"/>
  <c r="M27" i="42"/>
  <c r="L27" i="42"/>
  <c r="K27" i="42"/>
  <c r="J27" i="42"/>
  <c r="I27" i="42"/>
  <c r="G27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26" i="42" l="1"/>
  <c r="N27" i="42"/>
  <c r="C32" i="41"/>
  <c r="C34" i="41" s="1"/>
  <c r="M27" i="41"/>
  <c r="L27" i="41"/>
  <c r="K27" i="41"/>
  <c r="J27" i="41"/>
  <c r="I27" i="41"/>
  <c r="G27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27" i="41" l="1"/>
  <c r="N26" i="41"/>
  <c r="C32" i="39"/>
  <c r="C34" i="39" s="1"/>
  <c r="M27" i="39"/>
  <c r="L27" i="39"/>
  <c r="K27" i="39"/>
  <c r="J27" i="39"/>
  <c r="I27" i="39"/>
  <c r="G27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27" i="39" l="1"/>
  <c r="N26" i="39"/>
  <c r="C32" i="38"/>
  <c r="C34" i="38" s="1"/>
  <c r="M27" i="38"/>
  <c r="L27" i="38"/>
  <c r="K27" i="38"/>
  <c r="J27" i="38"/>
  <c r="I27" i="38"/>
  <c r="G27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27" i="38" l="1"/>
  <c r="N26" i="38"/>
  <c r="C32" i="37"/>
  <c r="C34" i="37" s="1"/>
  <c r="M27" i="37"/>
  <c r="L27" i="37"/>
  <c r="K27" i="37"/>
  <c r="J27" i="37"/>
  <c r="I27" i="37"/>
  <c r="G27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26" i="37" l="1"/>
  <c r="N27" i="37"/>
  <c r="C32" i="36"/>
  <c r="C34" i="36" s="1"/>
  <c r="M27" i="36"/>
  <c r="L27" i="36"/>
  <c r="K27" i="36"/>
  <c r="J27" i="36"/>
  <c r="I27" i="36"/>
  <c r="G27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27" i="36" l="1"/>
  <c r="N26" i="36"/>
  <c r="C32" i="35"/>
  <c r="C34" i="35" s="1"/>
  <c r="M27" i="35"/>
  <c r="L27" i="35"/>
  <c r="K27" i="35"/>
  <c r="J27" i="35"/>
  <c r="I27" i="35"/>
  <c r="G27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27" i="35" l="1"/>
  <c r="N26" i="35"/>
  <c r="C32" i="34"/>
  <c r="C34" i="34" s="1"/>
  <c r="M27" i="34"/>
  <c r="L27" i="34"/>
  <c r="K27" i="34"/>
  <c r="J27" i="34"/>
  <c r="I27" i="34"/>
  <c r="G27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27" i="34" l="1"/>
  <c r="N26" i="34"/>
  <c r="C32" i="33"/>
  <c r="C34" i="33" s="1"/>
  <c r="M27" i="33"/>
  <c r="L27" i="33"/>
  <c r="K27" i="33"/>
  <c r="J27" i="33"/>
  <c r="I27" i="33"/>
  <c r="G27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27" i="33" l="1"/>
  <c r="N26" i="33"/>
  <c r="C32" i="32"/>
  <c r="C34" i="32" s="1"/>
  <c r="M27" i="32"/>
  <c r="L27" i="32"/>
  <c r="K27" i="32"/>
  <c r="J27" i="32"/>
  <c r="I27" i="32"/>
  <c r="G27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27" i="32" l="1"/>
  <c r="N26" i="32"/>
  <c r="C32" i="31"/>
  <c r="C34" i="31" s="1"/>
  <c r="M27" i="31"/>
  <c r="L27" i="31"/>
  <c r="K27" i="31"/>
  <c r="J27" i="31"/>
  <c r="I27" i="31"/>
  <c r="G27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26" i="31" l="1"/>
  <c r="N27" i="31"/>
  <c r="C32" i="30"/>
  <c r="C34" i="30" s="1"/>
  <c r="M27" i="30"/>
  <c r="L27" i="30"/>
  <c r="K27" i="30"/>
  <c r="J27" i="30"/>
  <c r="I27" i="30"/>
  <c r="G27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27" i="30" l="1"/>
  <c r="N26" i="30"/>
  <c r="C32" i="29"/>
  <c r="C34" i="29" s="1"/>
  <c r="M27" i="29"/>
  <c r="L27" i="29"/>
  <c r="K27" i="29"/>
  <c r="J27" i="29"/>
  <c r="I27" i="29"/>
  <c r="G27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27" i="29" l="1"/>
  <c r="N26" i="29"/>
  <c r="C32" i="28"/>
  <c r="C34" i="28" s="1"/>
  <c r="M27" i="28"/>
  <c r="L27" i="28"/>
  <c r="K27" i="28"/>
  <c r="J27" i="28"/>
  <c r="I27" i="28"/>
  <c r="G27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27" i="28" l="1"/>
  <c r="N26" i="28"/>
  <c r="C32" i="27"/>
  <c r="C34" i="27" s="1"/>
  <c r="M27" i="27"/>
  <c r="L27" i="27"/>
  <c r="K27" i="27"/>
  <c r="J27" i="27"/>
  <c r="I27" i="27"/>
  <c r="G27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27" i="27" l="1"/>
  <c r="N26" i="27"/>
  <c r="C32" i="26"/>
  <c r="C34" i="26" s="1"/>
  <c r="M27" i="26"/>
  <c r="L27" i="26"/>
  <c r="K27" i="26"/>
  <c r="J27" i="26"/>
  <c r="I27" i="26"/>
  <c r="G27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27" i="26" l="1"/>
  <c r="N26" i="26"/>
  <c r="C32" i="25"/>
  <c r="C34" i="25" s="1"/>
  <c r="M27" i="25"/>
  <c r="L27" i="25"/>
  <c r="K27" i="25"/>
  <c r="J27" i="25"/>
  <c r="I27" i="25"/>
  <c r="G27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27" i="25" l="1"/>
  <c r="N26" i="25"/>
  <c r="C32" i="24"/>
  <c r="C34" i="24" s="1"/>
  <c r="M27" i="24"/>
  <c r="L27" i="24"/>
  <c r="K27" i="24"/>
  <c r="J27" i="24"/>
  <c r="I27" i="24"/>
  <c r="G27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27" i="24" l="1"/>
  <c r="N26" i="24"/>
  <c r="C32" i="23"/>
  <c r="C34" i="23" s="1"/>
  <c r="M27" i="23"/>
  <c r="L27" i="23"/>
  <c r="K27" i="23"/>
  <c r="J27" i="23"/>
  <c r="I27" i="23"/>
  <c r="G27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27" i="23" l="1"/>
  <c r="N26" i="23"/>
  <c r="C32" i="22"/>
  <c r="C34" i="22" s="1"/>
  <c r="M27" i="22"/>
  <c r="L27" i="22"/>
  <c r="K27" i="22"/>
  <c r="J27" i="22"/>
  <c r="I27" i="22"/>
  <c r="G27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27" i="22" l="1"/>
  <c r="N26" i="22"/>
  <c r="C32" i="21"/>
  <c r="C34" i="21" s="1"/>
  <c r="M27" i="21"/>
  <c r="L27" i="21"/>
  <c r="K27" i="21"/>
  <c r="J27" i="21"/>
  <c r="I27" i="21"/>
  <c r="G27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27" i="21" l="1"/>
  <c r="N26" i="21"/>
  <c r="N8" i="20"/>
  <c r="C32" i="20" l="1"/>
  <c r="C34" i="20" s="1"/>
  <c r="M27" i="20"/>
  <c r="L27" i="20"/>
  <c r="K27" i="20"/>
  <c r="J27" i="20"/>
  <c r="I27" i="20"/>
  <c r="G27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7" i="20"/>
  <c r="N6" i="20"/>
  <c r="N26" i="20" l="1"/>
  <c r="N27" i="20"/>
  <c r="C32" i="19"/>
  <c r="C34" i="19" s="1"/>
  <c r="M27" i="19"/>
  <c r="L27" i="19"/>
  <c r="K27" i="19"/>
  <c r="J27" i="19"/>
  <c r="I27" i="19"/>
  <c r="G27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27" i="19" l="1"/>
  <c r="N26" i="19"/>
  <c r="C32" i="18"/>
  <c r="C34" i="18" s="1"/>
  <c r="M27" i="18"/>
  <c r="L27" i="18"/>
  <c r="K27" i="18"/>
  <c r="J27" i="18"/>
  <c r="I27" i="18"/>
  <c r="G27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6" i="18" l="1"/>
  <c r="N27" i="18"/>
  <c r="C32" i="17"/>
  <c r="C34" i="17" s="1"/>
  <c r="M27" i="17"/>
  <c r="L27" i="17"/>
  <c r="K27" i="17"/>
  <c r="J27" i="17"/>
  <c r="I27" i="17"/>
  <c r="G27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27" i="17" l="1"/>
  <c r="N26" i="17"/>
  <c r="C32" i="16"/>
  <c r="C34" i="16" s="1"/>
  <c r="M27" i="16"/>
  <c r="L27" i="16"/>
  <c r="K27" i="16"/>
  <c r="J27" i="16"/>
  <c r="I27" i="16"/>
  <c r="G27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C32" i="15"/>
  <c r="C34" i="15" s="1"/>
  <c r="M27" i="15"/>
  <c r="L27" i="15"/>
  <c r="K27" i="15"/>
  <c r="J27" i="15"/>
  <c r="I27" i="15"/>
  <c r="G27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26" i="16" l="1"/>
  <c r="N27" i="16"/>
  <c r="N27" i="15"/>
  <c r="N26" i="15"/>
  <c r="C32" i="14"/>
  <c r="C34" i="14" s="1"/>
  <c r="M27" i="14"/>
  <c r="L27" i="14"/>
  <c r="K27" i="14"/>
  <c r="J27" i="14"/>
  <c r="I27" i="14"/>
  <c r="G27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27" i="14" l="1"/>
  <c r="N26" i="14"/>
  <c r="C32" i="13"/>
  <c r="C34" i="13" s="1"/>
  <c r="M27" i="13"/>
  <c r="L27" i="13"/>
  <c r="K27" i="13"/>
  <c r="J27" i="13"/>
  <c r="I27" i="13"/>
  <c r="G27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26" i="13" l="1"/>
  <c r="N27" i="13"/>
  <c r="C32" i="12"/>
  <c r="C34" i="12" s="1"/>
  <c r="M27" i="12"/>
  <c r="L27" i="12"/>
  <c r="K27" i="12"/>
  <c r="J27" i="12"/>
  <c r="I27" i="12"/>
  <c r="G27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27" i="12" l="1"/>
  <c r="N26" i="12"/>
  <c r="N6" i="11"/>
  <c r="C32" i="11"/>
  <c r="C34" i="11" s="1"/>
  <c r="M27" i="11"/>
  <c r="L27" i="11"/>
  <c r="K27" i="11"/>
  <c r="J27" i="11"/>
  <c r="I27" i="11"/>
  <c r="G27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27" i="11" l="1"/>
  <c r="N26" i="11"/>
  <c r="C32" i="10"/>
  <c r="C34" i="10" l="1"/>
  <c r="M27" i="10"/>
  <c r="L27" i="10"/>
  <c r="K27" i="10"/>
  <c r="J27" i="10"/>
  <c r="I27" i="10"/>
  <c r="G27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26" i="10" l="1"/>
  <c r="N27" i="10"/>
  <c r="C32" i="9"/>
  <c r="C34" i="9" s="1"/>
  <c r="M27" i="9"/>
  <c r="L27" i="9"/>
  <c r="K27" i="9"/>
  <c r="J27" i="9"/>
  <c r="I27" i="9"/>
  <c r="G27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7" i="9" l="1"/>
  <c r="N26" i="9"/>
  <c r="C32" i="8"/>
  <c r="C34" i="8" s="1"/>
  <c r="M27" i="8"/>
  <c r="L27" i="8"/>
  <c r="K27" i="8"/>
  <c r="J27" i="8"/>
  <c r="I27" i="8"/>
  <c r="G27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26" i="8" l="1"/>
  <c r="N27" i="8"/>
  <c r="C32" i="7"/>
  <c r="C34" i="7" s="1"/>
  <c r="M27" i="7"/>
  <c r="L27" i="7"/>
  <c r="K27" i="7"/>
  <c r="J27" i="7"/>
  <c r="I27" i="7"/>
  <c r="G27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27" i="7" l="1"/>
  <c r="N26" i="7"/>
  <c r="C32" i="6"/>
  <c r="C34" i="6" s="1"/>
  <c r="M27" i="6"/>
  <c r="L27" i="6"/>
  <c r="K27" i="6"/>
  <c r="J27" i="6"/>
  <c r="I27" i="6"/>
  <c r="G27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27" i="6" l="1"/>
  <c r="N26" i="6"/>
  <c r="C32" i="5"/>
  <c r="C34" i="5" s="1"/>
  <c r="M27" i="5"/>
  <c r="L27" i="5"/>
  <c r="K27" i="5"/>
  <c r="J27" i="5"/>
  <c r="I27" i="5"/>
  <c r="G27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27" i="5" l="1"/>
  <c r="N26" i="5"/>
  <c r="C32" i="4"/>
  <c r="C34" i="4" l="1"/>
  <c r="M27" i="4"/>
  <c r="L27" i="4"/>
  <c r="K27" i="4"/>
  <c r="J27" i="4"/>
  <c r="I27" i="4"/>
  <c r="G27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26" i="4" l="1"/>
  <c r="N27" i="4"/>
  <c r="C32" i="3"/>
  <c r="C34" i="3" s="1"/>
  <c r="M27" i="3"/>
  <c r="L27" i="3"/>
  <c r="K27" i="3"/>
  <c r="J27" i="3"/>
  <c r="I27" i="3"/>
  <c r="G27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27" i="3" l="1"/>
  <c r="N26" i="3"/>
  <c r="C32" i="2"/>
  <c r="C34" i="2" s="1"/>
  <c r="M27" i="2"/>
  <c r="L27" i="2"/>
  <c r="K27" i="2"/>
  <c r="J27" i="2"/>
  <c r="I27" i="2"/>
  <c r="G27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G27" i="1"/>
  <c r="I27" i="1"/>
  <c r="J27" i="1"/>
  <c r="K27" i="1"/>
  <c r="L27" i="1"/>
  <c r="M27" i="1"/>
  <c r="C32" i="1"/>
  <c r="C34" i="1" s="1"/>
  <c r="N27" i="2" l="1"/>
  <c r="N26" i="2"/>
  <c r="N26" i="1"/>
  <c r="N27" i="1"/>
</calcChain>
</file>

<file path=xl/sharedStrings.xml><?xml version="1.0" encoding="utf-8"?>
<sst xmlns="http://schemas.openxmlformats.org/spreadsheetml/2006/main" count="2577" uniqueCount="431">
  <si>
    <t>TOTAL</t>
  </si>
  <si>
    <t>COLONES</t>
  </si>
  <si>
    <t>DOLARES</t>
  </si>
  <si>
    <t>CHEQUES</t>
  </si>
  <si>
    <t>TIPO DE CAMBIO:</t>
  </si>
  <si>
    <t>DESGLOSE DE EFECTIVO</t>
  </si>
  <si>
    <t>OBSERVACIONES</t>
  </si>
  <si>
    <t>TOTAL RECAUDADO</t>
  </si>
  <si>
    <t xml:space="preserve">     </t>
  </si>
  <si>
    <t>DEPOSITO</t>
  </si>
  <si>
    <t>CREDITO</t>
  </si>
  <si>
    <t>TARJETA</t>
  </si>
  <si>
    <t>EFECTIVO</t>
  </si>
  <si>
    <t>MONTO</t>
  </si>
  <si>
    <t>VOUCHER#</t>
  </si>
  <si>
    <t>HOSPEDAJE</t>
  </si>
  <si>
    <t>FACTURA</t>
  </si>
  <si>
    <t>SALIDA</t>
  </si>
  <si>
    <t xml:space="preserve">INGRESO </t>
  </si>
  <si>
    <t>AGENCIA</t>
  </si>
  <si>
    <t>PAX</t>
  </si>
  <si>
    <t>HAB.</t>
  </si>
  <si>
    <t>SOLO TOURS- BEBIDAS</t>
  </si>
  <si>
    <t>FECHA :</t>
  </si>
  <si>
    <t>CÉSAR - CRISTINA</t>
  </si>
  <si>
    <t xml:space="preserve">                        ENCARGADO DE RECEPCION:</t>
  </si>
  <si>
    <t>CIERRE DIARIO CAJA</t>
  </si>
  <si>
    <t xml:space="preserve">        HOTEL SAN BOSCO DE LA FORTUNA S.A</t>
  </si>
  <si>
    <t xml:space="preserve"> </t>
  </si>
  <si>
    <t>AM</t>
  </si>
  <si>
    <t>CÉSAR - JOHANNA</t>
  </si>
  <si>
    <t xml:space="preserve">PM </t>
  </si>
  <si>
    <t>ASIM NAWAZ</t>
  </si>
  <si>
    <t>WKE</t>
  </si>
  <si>
    <t>MARY MORIARTY</t>
  </si>
  <si>
    <t>BOOKING.COM</t>
  </si>
  <si>
    <t>V=6367/ V=6366</t>
  </si>
  <si>
    <t>CESAR</t>
  </si>
  <si>
    <t>WKN</t>
  </si>
  <si>
    <t>BEBIDAS</t>
  </si>
  <si>
    <t>JOHNNY HERRERA</t>
  </si>
  <si>
    <t>CO</t>
  </si>
  <si>
    <t>I-COSX022715</t>
  </si>
  <si>
    <t>EXPLORICA</t>
  </si>
  <si>
    <t>LETICIA</t>
  </si>
  <si>
    <t>JULIANA</t>
  </si>
  <si>
    <t>V= 6368</t>
  </si>
  <si>
    <t>CHIRINO</t>
  </si>
  <si>
    <t>CRISTINA-LEANDRO</t>
  </si>
  <si>
    <t>PM</t>
  </si>
  <si>
    <t>XAHRA POLLARD</t>
  </si>
  <si>
    <t>JOSEPH</t>
  </si>
  <si>
    <t>MARIBEL PANIAGUA</t>
  </si>
  <si>
    <t>SE ENVIAN ¢1000 DE MAS POR SOBRANTE DE CAJA</t>
  </si>
  <si>
    <t>LEANDRO</t>
  </si>
  <si>
    <t>MARYELLEN  O MALLEY</t>
  </si>
  <si>
    <t>EXPEDIA</t>
  </si>
  <si>
    <t>JOSEPH O MALLEY</t>
  </si>
  <si>
    <t>NAWAZ ASIM</t>
  </si>
  <si>
    <t>ECOLE VIAJES</t>
  </si>
  <si>
    <t>MAYERLIN</t>
  </si>
  <si>
    <t>V=6369</t>
  </si>
  <si>
    <t>TOM</t>
  </si>
  <si>
    <t xml:space="preserve">CRISTINA - CESAR </t>
  </si>
  <si>
    <t xml:space="preserve">MONKEY TOURS </t>
  </si>
  <si>
    <t xml:space="preserve">CO </t>
  </si>
  <si>
    <t xml:space="preserve">CREDOMATIC </t>
  </si>
  <si>
    <t xml:space="preserve">SANDRA OLYNYK </t>
  </si>
  <si>
    <t xml:space="preserve">CRISTINA </t>
  </si>
  <si>
    <t xml:space="preserve">WKN </t>
  </si>
  <si>
    <t xml:space="preserve">AM </t>
  </si>
  <si>
    <t xml:space="preserve">CAFÉ REY </t>
  </si>
  <si>
    <t>GRUPO SCO150221</t>
  </si>
  <si>
    <t xml:space="preserve">CRS TOURS </t>
  </si>
  <si>
    <t xml:space="preserve">COPRODESA </t>
  </si>
  <si>
    <t xml:space="preserve">BELLA KLUYT </t>
  </si>
  <si>
    <t xml:space="preserve">ECOLE TRAVEL </t>
  </si>
  <si>
    <t xml:space="preserve">ROSELYNE  DESMEULES </t>
  </si>
  <si>
    <t xml:space="preserve">EXPEDIA </t>
  </si>
  <si>
    <t xml:space="preserve">LAURA CARDENAS </t>
  </si>
  <si>
    <t>CRISTINA</t>
  </si>
  <si>
    <t>CÉSAR- JOHANNA</t>
  </si>
  <si>
    <t>KENNET ROBERTS</t>
  </si>
  <si>
    <t>TERRY</t>
  </si>
  <si>
    <t>V=6370</t>
  </si>
  <si>
    <t xml:space="preserve">BEBIDAS </t>
  </si>
  <si>
    <t xml:space="preserve">VIOLA LEHTI </t>
  </si>
  <si>
    <t xml:space="preserve">INT </t>
  </si>
  <si>
    <t xml:space="preserve">DISCOVERY TRAVEL </t>
  </si>
  <si>
    <t xml:space="preserve">JEAN FRANCOIS </t>
  </si>
  <si>
    <t xml:space="preserve">SE ANULA FACT# 52749 POR ERROR AL CONFECCIONARSE </t>
  </si>
  <si>
    <t xml:space="preserve">PINTUCO </t>
  </si>
  <si>
    <t xml:space="preserve">MARC WORTMAN </t>
  </si>
  <si>
    <t xml:space="preserve">MUD </t>
  </si>
  <si>
    <t xml:space="preserve">BI CR </t>
  </si>
  <si>
    <t>CAMINATA ARENAL NATURA</t>
  </si>
  <si>
    <t xml:space="preserve">WKE </t>
  </si>
  <si>
    <t>V= 6371</t>
  </si>
  <si>
    <t>JOHANNA</t>
  </si>
  <si>
    <t>JOHANNA - LEANDRO</t>
  </si>
  <si>
    <t>CHRIS ASTUA</t>
  </si>
  <si>
    <t>ALEJANDRO MURILLO</t>
  </si>
  <si>
    <t>BLR</t>
  </si>
  <si>
    <t>CRS TOURS</t>
  </si>
  <si>
    <t>DESAYUNOS</t>
  </si>
  <si>
    <t>36 DESAYUNOS GRUPO CRS TOURS, CHECK OUT EL DIA 4-3-15, ATENTAMENTE JOSE, GRACIAS, BUEN DIA.</t>
  </si>
  <si>
    <t>GUSTAVO SALAZAR</t>
  </si>
  <si>
    <t>AGROCOMERCIAL DE GRECIA</t>
  </si>
  <si>
    <t>ELIDA DOMINGUEZ</t>
  </si>
  <si>
    <t>ICE</t>
  </si>
  <si>
    <t>ALEJANDRO HERRERA</t>
  </si>
  <si>
    <t>LISA YOURTH</t>
  </si>
  <si>
    <t>CÉSAR-LEANDRO</t>
  </si>
  <si>
    <t>PAUL</t>
  </si>
  <si>
    <t>ANDREW</t>
  </si>
  <si>
    <t>CO PROYECTOS TURBINA</t>
  </si>
  <si>
    <t>CARLOS SAENZ</t>
  </si>
  <si>
    <t>RONALD</t>
  </si>
  <si>
    <t>BIMBO</t>
  </si>
  <si>
    <t>HENRY GARCIA</t>
  </si>
  <si>
    <t>MONKEY TOURS</t>
  </si>
  <si>
    <t>KATHARINA HERMANN</t>
  </si>
  <si>
    <t>V=6374</t>
  </si>
  <si>
    <t>CLAIRE DORGE</t>
  </si>
  <si>
    <t>YVETTE LAGASSE</t>
  </si>
  <si>
    <t>VESA</t>
  </si>
  <si>
    <t>HELLEN BRATTAN</t>
  </si>
  <si>
    <t>FERNANDO SANABRIA ULATE</t>
  </si>
  <si>
    <t>CÉSAR</t>
  </si>
  <si>
    <t>ASUAIRE</t>
  </si>
  <si>
    <t>TERRY RICARDO</t>
  </si>
  <si>
    <t>MAURICIO PICADO</t>
  </si>
  <si>
    <t>LEANDRO -  JOHANNA</t>
  </si>
  <si>
    <t>LESLIE</t>
  </si>
  <si>
    <t>V= 6375</t>
  </si>
  <si>
    <t>SEAN ONEIL</t>
  </si>
  <si>
    <t>KATERINE</t>
  </si>
  <si>
    <t>ROSA FEOLI</t>
  </si>
  <si>
    <t>CRAIG  FOXHOVEN</t>
  </si>
  <si>
    <t>LIGIA AVALOS</t>
  </si>
  <si>
    <t>KRIS</t>
  </si>
  <si>
    <t>V=6376</t>
  </si>
  <si>
    <t>DIKSON</t>
  </si>
  <si>
    <t>COSTA A COSTA</t>
  </si>
  <si>
    <t>MAX BERMAN</t>
  </si>
  <si>
    <t>ALEX GUSTAVO</t>
  </si>
  <si>
    <t>LESLIE MUZA</t>
  </si>
  <si>
    <t>COSTA RICA FRIKA</t>
  </si>
  <si>
    <t>LEANDRO -  CRISTINA</t>
  </si>
  <si>
    <t>CHEW</t>
  </si>
  <si>
    <t>KYRA STEFIN</t>
  </si>
  <si>
    <t>V=6377</t>
  </si>
  <si>
    <t>GABRIEL BEAUDOIN</t>
  </si>
  <si>
    <t>V=6378</t>
  </si>
  <si>
    <t>CRISTINA - JOHANNA</t>
  </si>
  <si>
    <t>RANDY</t>
  </si>
  <si>
    <t>V=6379</t>
  </si>
  <si>
    <t>GABRIEL</t>
  </si>
  <si>
    <t>WILLEM</t>
  </si>
  <si>
    <t>ORBITZ</t>
  </si>
  <si>
    <t>JACK HANCOCK</t>
  </si>
  <si>
    <t xml:space="preserve">CAFÉ BRITT </t>
  </si>
  <si>
    <t>CÉSAR - LEANDRO</t>
  </si>
  <si>
    <t>TADEO SANCHEZ</t>
  </si>
  <si>
    <t>ROSA COTO</t>
  </si>
  <si>
    <t>VESA TOURS</t>
  </si>
  <si>
    <t>EXPLORE BCC</t>
  </si>
  <si>
    <t>DISCOVERY TRAVEL</t>
  </si>
  <si>
    <t>FOTO 6</t>
  </si>
  <si>
    <t>ORLANDO CHAVEZ</t>
  </si>
  <si>
    <t>CORPORACIÓN FRIJOL 5000</t>
  </si>
  <si>
    <t>BARBARA BOILES</t>
  </si>
  <si>
    <t>V=6380</t>
  </si>
  <si>
    <t>CO OGANEN ROJO S.A.</t>
  </si>
  <si>
    <t>OLGA ALVAREZ</t>
  </si>
  <si>
    <t>LUIS TADEO SANCHEZ</t>
  </si>
  <si>
    <t>V=6381</t>
  </si>
  <si>
    <t>CALANDRA</t>
  </si>
  <si>
    <t>V=6382</t>
  </si>
  <si>
    <t>V=6383</t>
  </si>
  <si>
    <t>CLEMENS</t>
  </si>
  <si>
    <t xml:space="preserve">COMISION CHOCOLATE </t>
  </si>
  <si>
    <t>COMISION QUE RECIBIMOS POR DOS CLIENTES QUE REFERIMOS AL TOUR DEL CHOCOLATE.</t>
  </si>
  <si>
    <t>ORLANDO ROMAN</t>
  </si>
  <si>
    <t>SINERGIA NATURAL</t>
  </si>
  <si>
    <t>MARIO CERDAS</t>
  </si>
  <si>
    <t>GILBERTO</t>
  </si>
  <si>
    <t>MONKEY</t>
  </si>
  <si>
    <t>RONNY VARGAS</t>
  </si>
  <si>
    <t>BANCO NACIONAL</t>
  </si>
  <si>
    <t>FACT #52819 NULA</t>
  </si>
  <si>
    <t>WILLEN</t>
  </si>
  <si>
    <t>MARIE</t>
  </si>
  <si>
    <t>SAMUEL</t>
  </si>
  <si>
    <t>JAMES</t>
  </si>
  <si>
    <t>V=6384</t>
  </si>
  <si>
    <t>CO DIAGNOSTIKA</t>
  </si>
  <si>
    <t>MOISES MARIN</t>
  </si>
  <si>
    <t>LEANDRO - CESAR</t>
  </si>
  <si>
    <t>ALVARO PACHECO</t>
  </si>
  <si>
    <t>CAFÉ REY</t>
  </si>
  <si>
    <t>MAILLE PHILIPPE</t>
  </si>
  <si>
    <t>LEANDRO-CRISTINA</t>
  </si>
  <si>
    <t>MELVIN AGÜERO</t>
  </si>
  <si>
    <t>ESTEBAN GAZEL</t>
  </si>
  <si>
    <t>PABLO RUIZ</t>
  </si>
  <si>
    <t>CRISTIAN VALVERDE</t>
  </si>
  <si>
    <t>BARBARA DAVIS</t>
  </si>
  <si>
    <t>JESSICA ADAM</t>
  </si>
  <si>
    <t>LUPE</t>
  </si>
  <si>
    <t>CPI</t>
  </si>
  <si>
    <t>CPI SA</t>
  </si>
  <si>
    <t>DAVID</t>
  </si>
  <si>
    <t>EMILY BALMERT</t>
  </si>
  <si>
    <t>DESAFIO MONTEVERDE</t>
  </si>
  <si>
    <t>KEN ROBERTS</t>
  </si>
  <si>
    <t xml:space="preserve">HATTIE </t>
  </si>
  <si>
    <t>WUC</t>
  </si>
  <si>
    <t>VIAJES CAMINO DEL  SOL</t>
  </si>
  <si>
    <t>CHRISTEN</t>
  </si>
  <si>
    <t>ARA TOURS</t>
  </si>
  <si>
    <t>CÉSAR - CRIS</t>
  </si>
  <si>
    <t>ARA</t>
  </si>
  <si>
    <t>CLASSIC 75</t>
  </si>
  <si>
    <t>CLASSIC 74</t>
  </si>
  <si>
    <t>ANYWHERE CR</t>
  </si>
  <si>
    <t>ANDRE ROSTED</t>
  </si>
  <si>
    <t>CO CAFÉ BRITT</t>
  </si>
  <si>
    <t>DAVID ZHOU</t>
  </si>
  <si>
    <t xml:space="preserve">ROBERT WEMPLE </t>
  </si>
  <si>
    <t>BOOKING PLACE</t>
  </si>
  <si>
    <t xml:space="preserve">DENNIS HUGO </t>
  </si>
  <si>
    <t xml:space="preserve">DAVID ZHOU </t>
  </si>
  <si>
    <t>V=6385</t>
  </si>
  <si>
    <t xml:space="preserve">KAROLINA GILLER </t>
  </si>
  <si>
    <t xml:space="preserve">SHAZIA KHAN </t>
  </si>
  <si>
    <t xml:space="preserve">ORBITZ </t>
  </si>
  <si>
    <t xml:space="preserve">HELENA </t>
  </si>
  <si>
    <t>SE ANULA FACT 52857</t>
  </si>
  <si>
    <t xml:space="preserve">CESAR </t>
  </si>
  <si>
    <t>CO BIMBO</t>
  </si>
  <si>
    <t>WARNER</t>
  </si>
  <si>
    <t>DELIA TEMPERA</t>
  </si>
  <si>
    <t>ACR 06</t>
  </si>
  <si>
    <t>CO MONKEY TOURS</t>
  </si>
  <si>
    <t>HENRY</t>
  </si>
  <si>
    <t xml:space="preserve">CRISTINA - LEANDRO </t>
  </si>
  <si>
    <t xml:space="preserve">PATRICIA CHAVARRIA BARQUERO </t>
  </si>
  <si>
    <t xml:space="preserve">ROGELIO DOMINGUEZ </t>
  </si>
  <si>
    <t xml:space="preserve">BOOKING PLACE </t>
  </si>
  <si>
    <t xml:space="preserve">EDGAR MURILLO </t>
  </si>
  <si>
    <t xml:space="preserve">ENRIQUE REYES </t>
  </si>
  <si>
    <t xml:space="preserve">PAX ADICIONAL </t>
  </si>
  <si>
    <t xml:space="preserve">PAOLA VIALES </t>
  </si>
  <si>
    <t xml:space="preserve">POWERS TOBY </t>
  </si>
  <si>
    <t xml:space="preserve">MAGNUS ADVISORY  S.A </t>
  </si>
  <si>
    <t>CATALIN POTCOAVA</t>
  </si>
  <si>
    <t>ENRIQUE REYES</t>
  </si>
  <si>
    <t xml:space="preserve">INDUSTRIA MELIAN DEL VALLE </t>
  </si>
  <si>
    <t xml:space="preserve">GTECH </t>
  </si>
  <si>
    <t xml:space="preserve">ICE </t>
  </si>
  <si>
    <t xml:space="preserve">INVERSIONES FERNANDEZ GONZALEZ </t>
  </si>
  <si>
    <t xml:space="preserve">FACT# 52884 NULA </t>
  </si>
  <si>
    <t xml:space="preserve">MARIBEL PANIAGUA </t>
  </si>
  <si>
    <t xml:space="preserve">IMPORTACIONES MARZU </t>
  </si>
  <si>
    <t>G ADVENTURES</t>
  </si>
  <si>
    <t>GAPCRQ150314-O1</t>
  </si>
  <si>
    <t>KATSUKO TRAVEL</t>
  </si>
  <si>
    <t>YAMADA NATSUKO</t>
  </si>
  <si>
    <t>GAR031215</t>
  </si>
  <si>
    <t>ASHLEY CARVAJAL</t>
  </si>
  <si>
    <t>NILTON COSTA</t>
  </si>
  <si>
    <t>ANYWHERE</t>
  </si>
  <si>
    <t>TOBY POWERS</t>
  </si>
  <si>
    <t>EXPLORE CC</t>
  </si>
  <si>
    <t>WICL</t>
  </si>
  <si>
    <t>WUC DISCOVER</t>
  </si>
  <si>
    <t>CAMINO TRAVEL</t>
  </si>
  <si>
    <t>DENNY</t>
  </si>
  <si>
    <t>DESAFIO</t>
  </si>
  <si>
    <t>JEREMY</t>
  </si>
  <si>
    <t xml:space="preserve">CESAR - CRISTINA </t>
  </si>
  <si>
    <t xml:space="preserve">HARLAND BAKER </t>
  </si>
  <si>
    <t>V=6389</t>
  </si>
  <si>
    <t xml:space="preserve">CAMINANDO CR </t>
  </si>
  <si>
    <t xml:space="preserve">GRUPPO T78E </t>
  </si>
  <si>
    <t xml:space="preserve">WILLIAMS GROUP </t>
  </si>
  <si>
    <t xml:space="preserve">NEIL WILLIAMS </t>
  </si>
  <si>
    <t xml:space="preserve">ECO GUEST HOUSE </t>
  </si>
  <si>
    <t>EUNICIA BOJORGE</t>
  </si>
  <si>
    <t>LAURA ZUÑIGA</t>
  </si>
  <si>
    <t>MANTHEY HEINRICH</t>
  </si>
  <si>
    <t>CO ANC CAR SA</t>
  </si>
  <si>
    <t>CO AGROCOMERCIAL DE GRECIA</t>
  </si>
  <si>
    <t>EFREN CARRILLO</t>
  </si>
  <si>
    <t>CO ECOLAB</t>
  </si>
  <si>
    <t xml:space="preserve">CO GERDAU METALDOM </t>
  </si>
  <si>
    <t>MAURICIO ACUÑA</t>
  </si>
  <si>
    <t>VIAJES CAMINO DEL SOL</t>
  </si>
  <si>
    <t>PAUL SPECK</t>
  </si>
  <si>
    <t>LEANDRO-LAURA</t>
  </si>
  <si>
    <t>JOSE WILBER CARRILLO</t>
  </si>
  <si>
    <t>WARNER CASTRO</t>
  </si>
  <si>
    <t>ELIZABETH</t>
  </si>
  <si>
    <t xml:space="preserve"> CRISTINA </t>
  </si>
  <si>
    <t xml:space="preserve">JUAN FRANSISCO HIDALGO </t>
  </si>
  <si>
    <t>V=6390</t>
  </si>
  <si>
    <t>FERNANDA</t>
  </si>
  <si>
    <t>CÉSAR - LAURA</t>
  </si>
  <si>
    <t xml:space="preserve">EXPLORER CC </t>
  </si>
  <si>
    <t>MARVIN AGULAR</t>
  </si>
  <si>
    <t xml:space="preserve">AGENCIA DE VIEJAES VIRTUAL </t>
  </si>
  <si>
    <t>QVSR150314</t>
  </si>
  <si>
    <t>JUAN FRANCISCO</t>
  </si>
  <si>
    <t>VIATUR</t>
  </si>
  <si>
    <t>GRUPO CRVX031915</t>
  </si>
  <si>
    <t>ALMUERZOS EXPLORICA</t>
  </si>
  <si>
    <t>BOB TAYLOR</t>
  </si>
  <si>
    <t>SUKHBIR</t>
  </si>
  <si>
    <t>V=6391</t>
  </si>
  <si>
    <t>CRIS</t>
  </si>
  <si>
    <t>I-CRVX031915</t>
  </si>
  <si>
    <t>WI CL</t>
  </si>
  <si>
    <t>DIRK VERBRUGGEN</t>
  </si>
  <si>
    <t>ECOLE TRAVEL</t>
  </si>
  <si>
    <t>ANTONIO MARTINEZ</t>
  </si>
  <si>
    <t>CARLA DE ABOLE</t>
  </si>
  <si>
    <t xml:space="preserve">ENRIQUE TIRSO SILVA </t>
  </si>
  <si>
    <t xml:space="preserve">WKC </t>
  </si>
  <si>
    <t>GIANLUCA MONTERISI</t>
  </si>
  <si>
    <t>LINDA DEGUIRE</t>
  </si>
  <si>
    <t xml:space="preserve">RICHARD URBINA </t>
  </si>
  <si>
    <t xml:space="preserve">COLTRINI GILLIAN </t>
  </si>
  <si>
    <t>RAUL ESPINOZA ESTRADA</t>
  </si>
  <si>
    <t>LUBITZ</t>
  </si>
  <si>
    <t xml:space="preserve">SILVIA BADILLA </t>
  </si>
  <si>
    <t>CO-BIOLAND</t>
  </si>
  <si>
    <t>RICHARD URBINA</t>
  </si>
  <si>
    <t>CRISTIAN</t>
  </si>
  <si>
    <t>Leandro-Laura</t>
  </si>
  <si>
    <t>KIRANJIT BHULLAR</t>
  </si>
  <si>
    <t>GILBERTO CARMONA VALENCIA</t>
  </si>
  <si>
    <t>MAEVE MORGAN</t>
  </si>
  <si>
    <t>DANIEL RIVERA NUÑEZ</t>
  </si>
  <si>
    <t>CO-ICE</t>
  </si>
  <si>
    <t>GUILLERMO ESPINOZA</t>
  </si>
  <si>
    <t>GRUPO PV06</t>
  </si>
  <si>
    <t>FACTURA 52964 - NULA</t>
  </si>
  <si>
    <t xml:space="preserve">ALVARO PACHECO </t>
  </si>
  <si>
    <t>CO-CAFÉ REY</t>
  </si>
  <si>
    <t>ROBERT CHACON GARCIA</t>
  </si>
  <si>
    <t>CO-COPRODESA</t>
  </si>
  <si>
    <t>CODOSAT</t>
  </si>
  <si>
    <t>ERICK ORELLANA</t>
  </si>
  <si>
    <t>DIMASA S.A.</t>
  </si>
  <si>
    <t>SAMAEL HENRIQUEZ</t>
  </si>
  <si>
    <t xml:space="preserve">XOAN  GONZALEZ </t>
  </si>
  <si>
    <t xml:space="preserve">KIM CLAYTON </t>
  </si>
  <si>
    <t xml:space="preserve">PAUL MCCARTY </t>
  </si>
  <si>
    <t>DON COPE</t>
  </si>
  <si>
    <t xml:space="preserve">ALI RODRIGUEZ </t>
  </si>
  <si>
    <t xml:space="preserve">MYLES SOLOMON </t>
  </si>
  <si>
    <t>CESAR-LAURA</t>
  </si>
  <si>
    <t>DUPREE HEATH</t>
  </si>
  <si>
    <t>FACTURA 52986 NULA</t>
  </si>
  <si>
    <t>IMPORTADORA CONTINENTAL S.A</t>
  </si>
  <si>
    <t>JOHNNY LOAIZA VARGAS</t>
  </si>
  <si>
    <t>CAFÉ BRITT</t>
  </si>
  <si>
    <t>RONNY MENDOZA CESPEDES</t>
  </si>
  <si>
    <t>PRODUCTOS LIO</t>
  </si>
  <si>
    <t>ARCIA DELGADO VANESSA</t>
  </si>
  <si>
    <t>JOSE</t>
  </si>
  <si>
    <t>JESSE GALLAGHER</t>
  </si>
  <si>
    <t>RICARDO UREÑA</t>
  </si>
  <si>
    <t>CO DOW AGROSCIENCES</t>
  </si>
  <si>
    <t>COAST TO COAST</t>
  </si>
  <si>
    <t>SILVANA CHIAPPE</t>
  </si>
  <si>
    <t>LANDS IN LOVE</t>
  </si>
  <si>
    <t>DVORA GESSER</t>
  </si>
  <si>
    <t>IRENE ALONSO</t>
  </si>
  <si>
    <t>JORGE CORDERO</t>
  </si>
  <si>
    <t>CO CAPRIS MEDICA</t>
  </si>
  <si>
    <t>ST IGNATIUS</t>
  </si>
  <si>
    <t>FACTURA 53000 NULA</t>
  </si>
  <si>
    <t>MUC</t>
  </si>
  <si>
    <t>BICR</t>
  </si>
  <si>
    <t>CRISTIN RETTLER</t>
  </si>
  <si>
    <t>BISMARCK</t>
  </si>
  <si>
    <t>PAX ADICIONAL</t>
  </si>
  <si>
    <t>KRISSIA OCAMPO BARRANTES</t>
  </si>
  <si>
    <t>WKN - ENTRADAS TERMALES VOLCANO LODGE</t>
  </si>
  <si>
    <t>V=6399</t>
  </si>
  <si>
    <t xml:space="preserve">MRS BLANCHARD </t>
  </si>
  <si>
    <t>MAINOR CASTRO</t>
  </si>
  <si>
    <t xml:space="preserve">CRISTIN RETTLER </t>
  </si>
  <si>
    <t xml:space="preserve">GERALD </t>
  </si>
  <si>
    <t>MARVIN ESPINOZA</t>
  </si>
  <si>
    <t>KATHERINE ARAYA</t>
  </si>
  <si>
    <t>ALEX CAMPELL</t>
  </si>
  <si>
    <t>RESMA MODI</t>
  </si>
  <si>
    <t xml:space="preserve">FELIPE  CALVO </t>
  </si>
  <si>
    <t xml:space="preserve">IRENE ALONSO </t>
  </si>
  <si>
    <t xml:space="preserve">CAROLINA CASTELLANO </t>
  </si>
  <si>
    <t xml:space="preserve">UNIVERSAL DE TORNILLOS </t>
  </si>
  <si>
    <t xml:space="preserve">CRIS </t>
  </si>
  <si>
    <t>GABRIEL ACUÑA</t>
  </si>
  <si>
    <t>SWISS TRAVEL</t>
  </si>
  <si>
    <t xml:space="preserve">AU DISCOVER. 30 </t>
  </si>
  <si>
    <t>WOLFGANG GABBERT</t>
  </si>
  <si>
    <t>ABELARDO BENAVIDES</t>
  </si>
  <si>
    <t>HORIZONTES</t>
  </si>
  <si>
    <t xml:space="preserve">EXPEDICIONES TROPICALES </t>
  </si>
  <si>
    <t>RICK RICCIOLI</t>
  </si>
  <si>
    <t>COSTA RICA OPEN TOURS</t>
  </si>
  <si>
    <t xml:space="preserve">CLAIRBOURN SCHOOL </t>
  </si>
  <si>
    <t>BEST OF COSTA RICA</t>
  </si>
  <si>
    <t>CARLOS CALVO</t>
  </si>
  <si>
    <t>CREDOMATIC</t>
  </si>
  <si>
    <t xml:space="preserve">CRISTINA- CESAR </t>
  </si>
  <si>
    <t>IS--COS-X032815</t>
  </si>
  <si>
    <t xml:space="preserve">EXPLORICA </t>
  </si>
  <si>
    <t xml:space="preserve">STEVEN GEPPERTH </t>
  </si>
  <si>
    <t xml:space="preserve">BOOKING PLACE . NET </t>
  </si>
  <si>
    <t xml:space="preserve">SARAH NAZAR </t>
  </si>
  <si>
    <t xml:space="preserve">GECKO TRAIL </t>
  </si>
  <si>
    <t>BTO 24</t>
  </si>
  <si>
    <t xml:space="preserve">ARA TOURS </t>
  </si>
  <si>
    <t xml:space="preserve">CLASSIC </t>
  </si>
  <si>
    <t xml:space="preserve">FACT# 53037 NULA </t>
  </si>
  <si>
    <t xml:space="preserve">CASAS EN LA PLAYA </t>
  </si>
  <si>
    <t>BEBIDA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</si>
</sst>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₡&quot;#,##0.00"/>
    <numFmt numFmtId="165" formatCode="&quot;₡&quot;#,##0.00;[Red]&quot;₡&quot;#,##0.00"/>
    <numFmt numFmtId="166" formatCode="[$$-409]#,##0.00"/>
    <numFmt numFmtId="167" formatCode="[$$-540A]#,##0.00"/>
    <numFmt numFmtId="168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/>
    </xf>
    <xf numFmtId="167" fontId="2" fillId="2" borderId="5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8" fontId="2" fillId="2" borderId="13" xfId="0" applyNumberFormat="1" applyFont="1" applyFill="1" applyBorder="1" applyAlignment="1">
      <alignment horizontal="center"/>
    </xf>
    <xf numFmtId="168" fontId="2" fillId="2" borderId="5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8" fontId="2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8" fontId="2" fillId="2" borderId="5" xfId="0" applyNumberFormat="1" applyFont="1" applyFill="1" applyBorder="1" applyAlignment="1">
      <alignment horizontal="center" vertical="top"/>
    </xf>
    <xf numFmtId="0" fontId="2" fillId="2" borderId="14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49" fontId="1" fillId="2" borderId="1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3" fillId="2" borderId="14" xfId="0" applyNumberFormat="1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49" fontId="4" fillId="2" borderId="14" xfId="0" applyNumberFormat="1" applyFont="1" applyFill="1" applyBorder="1" applyAlignment="1">
      <alignment horizontal="center"/>
    </xf>
    <xf numFmtId="0" fontId="5" fillId="0" borderId="5" xfId="0" applyFont="1" applyFill="1" applyBorder="1" applyAlignment="1"/>
    <xf numFmtId="16" fontId="3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5" fillId="0" borderId="5" xfId="0" applyFont="1" applyBorder="1" applyAlignment="1"/>
    <xf numFmtId="164" fontId="3" fillId="2" borderId="15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3" fillId="2" borderId="5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4" fontId="1" fillId="3" borderId="5" xfId="0" applyNumberFormat="1" applyFont="1" applyFill="1" applyBorder="1" applyAlignment="1"/>
    <xf numFmtId="14" fontId="1" fillId="3" borderId="5" xfId="0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/>
    <xf numFmtId="0" fontId="8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3" borderId="6" xfId="0" applyFont="1" applyFill="1" applyBorder="1" applyAlignment="1"/>
    <xf numFmtId="0" fontId="9" fillId="3" borderId="9" xfId="0" applyFont="1" applyFill="1" applyBorder="1" applyAlignment="1"/>
    <xf numFmtId="0" fontId="9" fillId="3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1" fillId="0" borderId="5" xfId="1" applyFont="1" applyFill="1" applyBorder="1" applyAlignment="1" applyProtection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" fontId="5" fillId="0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2" fillId="0" borderId="5" xfId="1" applyFont="1" applyFill="1" applyBorder="1" applyAlignment="1" applyProtection="1">
      <alignment horizontal="left"/>
    </xf>
    <xf numFmtId="0" fontId="3" fillId="0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readingOrder="1"/>
    </xf>
    <xf numFmtId="0" fontId="1" fillId="2" borderId="7" xfId="0" applyFont="1" applyFill="1" applyBorder="1" applyAlignment="1">
      <alignment horizontal="center" vertical="top" readingOrder="1"/>
    </xf>
    <xf numFmtId="0" fontId="1" fillId="2" borderId="3" xfId="0" applyFont="1" applyFill="1" applyBorder="1" applyAlignment="1">
      <alignment horizontal="center" vertical="top" readingOrder="1"/>
    </xf>
    <xf numFmtId="0" fontId="1" fillId="2" borderId="2" xfId="0" applyFont="1" applyFill="1" applyBorder="1" applyAlignment="1">
      <alignment horizontal="center" vertical="top" readingOrder="1"/>
    </xf>
    <xf numFmtId="0" fontId="1" fillId="2" borderId="1" xfId="0" applyFont="1" applyFill="1" applyBorder="1" applyAlignment="1">
      <alignment horizontal="center" vertical="top" readingOrder="1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top" readingOrder="1"/>
    </xf>
    <xf numFmtId="0" fontId="1" fillId="2" borderId="11" xfId="0" applyFont="1" applyFill="1" applyBorder="1" applyAlignment="1">
      <alignment horizontal="center" vertical="top" readingOrder="1"/>
    </xf>
    <xf numFmtId="0" fontId="1" fillId="2" borderId="10" xfId="0" applyFont="1" applyFill="1" applyBorder="1" applyAlignment="1">
      <alignment horizontal="center" vertical="top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\..\CONTROL%20PREPAGOS\PREPAGOS%202015\MARZO%202015.xlsx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9" zoomScaleNormal="100" workbookViewId="0">
      <selection activeCell="C42" sqref="C4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31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308</v>
      </c>
      <c r="E3" s="146"/>
      <c r="F3" s="146"/>
      <c r="G3" s="146"/>
      <c r="H3" s="19"/>
      <c r="I3" s="4"/>
      <c r="J3" s="37"/>
      <c r="K3" s="41" t="s">
        <v>23</v>
      </c>
      <c r="L3" s="40">
        <v>42094</v>
      </c>
      <c r="M3" s="39"/>
      <c r="N3" s="132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32" t="s">
        <v>21</v>
      </c>
      <c r="B5" s="132" t="s">
        <v>20</v>
      </c>
      <c r="C5" s="132" t="s">
        <v>19</v>
      </c>
      <c r="D5" s="132" t="s">
        <v>18</v>
      </c>
      <c r="E5" s="132" t="s">
        <v>17</v>
      </c>
      <c r="F5" s="132" t="s">
        <v>16</v>
      </c>
      <c r="G5" s="132" t="s">
        <v>15</v>
      </c>
      <c r="H5" s="132" t="s">
        <v>14</v>
      </c>
      <c r="I5" s="132" t="s">
        <v>13</v>
      </c>
      <c r="J5" s="132" t="s">
        <v>12</v>
      </c>
      <c r="K5" s="132" t="s">
        <v>11</v>
      </c>
      <c r="L5" s="132" t="s">
        <v>10</v>
      </c>
      <c r="M5" s="132" t="s">
        <v>9</v>
      </c>
      <c r="N5" s="132" t="s">
        <v>0</v>
      </c>
    </row>
    <row r="6" spans="1:14" x14ac:dyDescent="0.25">
      <c r="A6" s="29"/>
      <c r="B6" s="27"/>
      <c r="C6" s="28"/>
      <c r="D6" s="23"/>
      <c r="E6" s="23"/>
      <c r="F6" s="34"/>
      <c r="G6" s="21"/>
      <c r="H6" s="32"/>
      <c r="I6" s="21"/>
      <c r="J6" s="21"/>
      <c r="K6" s="21"/>
      <c r="L6" s="21"/>
      <c r="M6" s="21"/>
      <c r="N6" s="5">
        <f t="shared" ref="N6:N25" si="0">G6+I6</f>
        <v>0</v>
      </c>
    </row>
    <row r="7" spans="1:14" x14ac:dyDescent="0.25">
      <c r="A7" s="29"/>
      <c r="B7" s="35"/>
      <c r="C7" s="28"/>
      <c r="D7" s="23"/>
      <c r="E7" s="23"/>
      <c r="F7" s="34"/>
      <c r="G7" s="21"/>
      <c r="H7" s="32"/>
      <c r="I7" s="21"/>
      <c r="J7" s="21"/>
      <c r="K7" s="21"/>
      <c r="L7" s="21"/>
      <c r="M7" s="21"/>
      <c r="N7" s="5">
        <f t="shared" si="0"/>
        <v>0</v>
      </c>
    </row>
    <row r="8" spans="1:14" x14ac:dyDescent="0.25">
      <c r="A8" s="29"/>
      <c r="B8" s="124"/>
      <c r="C8" s="28"/>
      <c r="D8" s="23"/>
      <c r="E8" s="23"/>
      <c r="F8" s="32"/>
      <c r="G8" s="21"/>
      <c r="H8" s="32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124"/>
      <c r="C9" s="28"/>
      <c r="D9" s="23"/>
      <c r="E9" s="23"/>
      <c r="F9" s="32"/>
      <c r="G9" s="21"/>
      <c r="H9" s="32"/>
      <c r="I9" s="21"/>
      <c r="J9" s="31"/>
      <c r="K9" s="21"/>
      <c r="L9" s="21"/>
      <c r="M9" s="21"/>
      <c r="N9" s="5">
        <f t="shared" si="0"/>
        <v>0</v>
      </c>
    </row>
    <row r="10" spans="1:14" x14ac:dyDescent="0.25">
      <c r="A10" s="29"/>
      <c r="B10" s="124"/>
      <c r="C10" s="28"/>
      <c r="D10" s="23"/>
      <c r="E10" s="23"/>
      <c r="F10" s="22"/>
      <c r="G10" s="21"/>
      <c r="H10" s="32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126"/>
      <c r="C11" s="28"/>
      <c r="D11" s="23"/>
      <c r="E11" s="23"/>
      <c r="F11" s="22"/>
      <c r="G11" s="21"/>
      <c r="H11" s="32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0</v>
      </c>
      <c r="H27" s="109"/>
      <c r="I27" s="5">
        <f>SUM(I6:I26)</f>
        <v>0</v>
      </c>
      <c r="J27" s="5">
        <f>SUM(J6:J26)</f>
        <v>0</v>
      </c>
      <c r="K27" s="5">
        <f>SUM(K6:K26)</f>
        <v>0</v>
      </c>
      <c r="L27" s="5">
        <f>SUM(L6:L26)</f>
        <v>0</v>
      </c>
      <c r="M27" s="5">
        <f>SUM(M6:M26)</f>
        <v>0</v>
      </c>
      <c r="N27" s="5">
        <f>G27+I27</f>
        <v>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31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3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13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0</v>
      </c>
      <c r="D34" s="4"/>
      <c r="E34" s="4"/>
      <c r="F34" s="131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40" sqref="C4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0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128</v>
      </c>
      <c r="E3" s="146"/>
      <c r="F3" s="146"/>
      <c r="G3" s="146"/>
      <c r="H3" s="19"/>
      <c r="I3" s="4"/>
      <c r="J3" s="37"/>
      <c r="K3" s="41" t="s">
        <v>23</v>
      </c>
      <c r="L3" s="40">
        <v>42090</v>
      </c>
      <c r="M3" s="39"/>
      <c r="N3" s="111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11" t="s">
        <v>21</v>
      </c>
      <c r="B5" s="111" t="s">
        <v>20</v>
      </c>
      <c r="C5" s="111" t="s">
        <v>19</v>
      </c>
      <c r="D5" s="111" t="s">
        <v>18</v>
      </c>
      <c r="E5" s="111" t="s">
        <v>17</v>
      </c>
      <c r="F5" s="111" t="s">
        <v>16</v>
      </c>
      <c r="G5" s="111" t="s">
        <v>15</v>
      </c>
      <c r="H5" s="111" t="s">
        <v>14</v>
      </c>
      <c r="I5" s="111" t="s">
        <v>13</v>
      </c>
      <c r="J5" s="111" t="s">
        <v>12</v>
      </c>
      <c r="K5" s="111" t="s">
        <v>11</v>
      </c>
      <c r="L5" s="111" t="s">
        <v>10</v>
      </c>
      <c r="M5" s="111" t="s">
        <v>9</v>
      </c>
      <c r="N5" s="111" t="s">
        <v>0</v>
      </c>
    </row>
    <row r="6" spans="1:14" x14ac:dyDescent="0.25">
      <c r="A6" s="29"/>
      <c r="B6" s="27" t="s">
        <v>372</v>
      </c>
      <c r="C6" s="28" t="s">
        <v>159</v>
      </c>
      <c r="D6" s="23">
        <v>42089</v>
      </c>
      <c r="E6" s="23">
        <v>42090</v>
      </c>
      <c r="F6" s="34">
        <v>52991</v>
      </c>
      <c r="G6" s="21">
        <v>22917.599999999999</v>
      </c>
      <c r="H6" s="32"/>
      <c r="I6" s="21"/>
      <c r="J6" s="21"/>
      <c r="K6" s="21">
        <v>22917.599999999999</v>
      </c>
      <c r="L6" s="21"/>
      <c r="M6" s="21"/>
      <c r="N6" s="5">
        <f t="shared" ref="N6:N25" si="0">G6+I6</f>
        <v>22917.599999999999</v>
      </c>
    </row>
    <row r="7" spans="1:14" x14ac:dyDescent="0.25">
      <c r="A7" s="29"/>
      <c r="B7" s="35" t="s">
        <v>373</v>
      </c>
      <c r="C7" s="28" t="s">
        <v>374</v>
      </c>
      <c r="D7" s="23">
        <v>42089</v>
      </c>
      <c r="E7" s="23">
        <v>42090</v>
      </c>
      <c r="F7" s="34">
        <v>52992</v>
      </c>
      <c r="G7" s="21">
        <v>19000</v>
      </c>
      <c r="H7" s="32"/>
      <c r="I7" s="21"/>
      <c r="J7" s="21"/>
      <c r="K7" s="21">
        <v>19000</v>
      </c>
      <c r="L7" s="21"/>
      <c r="M7" s="21"/>
      <c r="N7" s="5">
        <f t="shared" si="0"/>
        <v>19000</v>
      </c>
    </row>
    <row r="8" spans="1:14" x14ac:dyDescent="0.25">
      <c r="A8" s="29"/>
      <c r="B8" s="27" t="s">
        <v>376</v>
      </c>
      <c r="C8" s="28" t="s">
        <v>375</v>
      </c>
      <c r="D8" s="23">
        <v>42089</v>
      </c>
      <c r="E8" s="23">
        <v>42090</v>
      </c>
      <c r="F8" s="32">
        <v>52993</v>
      </c>
      <c r="G8" s="21">
        <v>33264</v>
      </c>
      <c r="H8" s="32"/>
      <c r="I8" s="21"/>
      <c r="J8" s="21"/>
      <c r="K8" s="21"/>
      <c r="L8" s="21"/>
      <c r="M8" s="21">
        <v>33264</v>
      </c>
      <c r="N8" s="5">
        <f t="shared" si="0"/>
        <v>33264</v>
      </c>
    </row>
    <row r="9" spans="1:14" x14ac:dyDescent="0.25">
      <c r="A9" s="29"/>
      <c r="B9" s="30" t="s">
        <v>378</v>
      </c>
      <c r="C9" s="28" t="s">
        <v>377</v>
      </c>
      <c r="D9" s="23">
        <v>42089</v>
      </c>
      <c r="E9" s="23">
        <v>42090</v>
      </c>
      <c r="F9" s="32">
        <v>52994</v>
      </c>
      <c r="G9" s="21">
        <v>33264</v>
      </c>
      <c r="H9" s="32"/>
      <c r="I9" s="21"/>
      <c r="J9" s="31"/>
      <c r="K9" s="21"/>
      <c r="L9" s="21"/>
      <c r="M9" s="21">
        <v>33264</v>
      </c>
      <c r="N9" s="5">
        <f t="shared" si="0"/>
        <v>33264</v>
      </c>
    </row>
    <row r="10" spans="1:14" x14ac:dyDescent="0.25">
      <c r="A10" s="29"/>
      <c r="B10" s="27" t="s">
        <v>268</v>
      </c>
      <c r="C10" s="28" t="s">
        <v>35</v>
      </c>
      <c r="D10" s="23">
        <v>42089</v>
      </c>
      <c r="E10" s="23">
        <v>42091</v>
      </c>
      <c r="F10" s="22">
        <v>52995</v>
      </c>
      <c r="G10" s="21">
        <v>95040</v>
      </c>
      <c r="H10" s="32"/>
      <c r="I10" s="21"/>
      <c r="J10" s="21"/>
      <c r="K10" s="21">
        <v>95040</v>
      </c>
      <c r="L10" s="21"/>
      <c r="M10" s="21"/>
      <c r="N10" s="5">
        <f t="shared" si="0"/>
        <v>95040</v>
      </c>
    </row>
    <row r="11" spans="1:14" x14ac:dyDescent="0.25">
      <c r="A11" s="29"/>
      <c r="B11" s="27" t="s">
        <v>379</v>
      </c>
      <c r="C11" s="28" t="s">
        <v>35</v>
      </c>
      <c r="D11" s="23">
        <v>42090</v>
      </c>
      <c r="E11" s="23">
        <v>42091</v>
      </c>
      <c r="F11" s="22">
        <v>52996</v>
      </c>
      <c r="G11" s="21">
        <v>47520</v>
      </c>
      <c r="H11" s="32"/>
      <c r="I11" s="21"/>
      <c r="J11" s="21"/>
      <c r="K11" s="21">
        <v>47520</v>
      </c>
      <c r="L11" s="21"/>
      <c r="M11" s="21"/>
      <c r="N11" s="5">
        <f t="shared" si="0"/>
        <v>47520</v>
      </c>
    </row>
    <row r="12" spans="1:14" x14ac:dyDescent="0.25">
      <c r="A12" s="29"/>
      <c r="B12" s="27" t="s">
        <v>380</v>
      </c>
      <c r="C12" s="28" t="s">
        <v>381</v>
      </c>
      <c r="D12" s="23">
        <v>42086</v>
      </c>
      <c r="E12" s="23">
        <v>42090</v>
      </c>
      <c r="F12" s="22">
        <v>52997</v>
      </c>
      <c r="G12" s="21">
        <v>76000</v>
      </c>
      <c r="H12" s="32"/>
      <c r="I12" s="21"/>
      <c r="J12" s="21"/>
      <c r="K12" s="21">
        <v>76000</v>
      </c>
      <c r="L12" s="21"/>
      <c r="M12" s="21"/>
      <c r="N12" s="5">
        <f t="shared" si="0"/>
        <v>76000</v>
      </c>
    </row>
    <row r="13" spans="1:14" x14ac:dyDescent="0.25">
      <c r="A13" s="29"/>
      <c r="B13" s="27" t="s">
        <v>276</v>
      </c>
      <c r="C13" s="28" t="s">
        <v>277</v>
      </c>
      <c r="D13" s="23">
        <v>42088</v>
      </c>
      <c r="E13" s="23">
        <v>42090</v>
      </c>
      <c r="F13" s="22">
        <v>52998</v>
      </c>
      <c r="G13" s="21">
        <v>576072</v>
      </c>
      <c r="H13" s="32"/>
      <c r="I13" s="21"/>
      <c r="J13" s="21"/>
      <c r="K13" s="21"/>
      <c r="L13" s="21">
        <v>576072</v>
      </c>
      <c r="M13" s="21"/>
      <c r="N13" s="5">
        <f t="shared" si="0"/>
        <v>576072</v>
      </c>
    </row>
    <row r="14" spans="1:14" x14ac:dyDescent="0.25">
      <c r="A14" s="29"/>
      <c r="B14" s="27" t="s">
        <v>382</v>
      </c>
      <c r="C14" s="28" t="s">
        <v>210</v>
      </c>
      <c r="D14" s="23">
        <v>42089</v>
      </c>
      <c r="E14" s="23">
        <v>42091</v>
      </c>
      <c r="F14" s="22">
        <v>52999</v>
      </c>
      <c r="G14" s="21">
        <v>367200</v>
      </c>
      <c r="H14" s="32"/>
      <c r="I14" s="21"/>
      <c r="J14" s="21"/>
      <c r="K14" s="21"/>
      <c r="L14" s="21"/>
      <c r="M14" s="21">
        <v>367200</v>
      </c>
      <c r="N14" s="5">
        <f t="shared" si="0"/>
        <v>367200</v>
      </c>
    </row>
    <row r="15" spans="1:14" x14ac:dyDescent="0.25">
      <c r="A15" s="29"/>
      <c r="B15" s="27" t="s">
        <v>384</v>
      </c>
      <c r="C15" s="28" t="s">
        <v>385</v>
      </c>
      <c r="D15" s="23">
        <v>42090</v>
      </c>
      <c r="E15" s="23">
        <v>42092</v>
      </c>
      <c r="F15" s="22">
        <v>53001</v>
      </c>
      <c r="G15" s="21">
        <v>576180</v>
      </c>
      <c r="H15" s="32"/>
      <c r="I15" s="21"/>
      <c r="J15" s="21"/>
      <c r="K15" s="21"/>
      <c r="L15" s="21"/>
      <c r="M15" s="21">
        <v>576180</v>
      </c>
      <c r="N15" s="5">
        <f t="shared" si="0"/>
        <v>576180</v>
      </c>
    </row>
    <row r="16" spans="1:14" x14ac:dyDescent="0.25">
      <c r="A16" s="26"/>
      <c r="B16" s="27" t="s">
        <v>386</v>
      </c>
      <c r="C16" s="28" t="s">
        <v>33</v>
      </c>
      <c r="D16" s="23">
        <v>42090</v>
      </c>
      <c r="E16" s="23">
        <v>42093</v>
      </c>
      <c r="F16" s="22">
        <v>53002</v>
      </c>
      <c r="G16" s="21">
        <v>118260</v>
      </c>
      <c r="H16" s="32"/>
      <c r="I16" s="21"/>
      <c r="J16" s="21"/>
      <c r="K16" s="21">
        <v>118260</v>
      </c>
      <c r="L16" s="21"/>
      <c r="M16" s="21"/>
      <c r="N16" s="5">
        <f t="shared" si="0"/>
        <v>118260</v>
      </c>
    </row>
    <row r="17" spans="1:14" x14ac:dyDescent="0.25">
      <c r="A17" s="26"/>
      <c r="B17" s="27" t="s">
        <v>387</v>
      </c>
      <c r="C17" s="23" t="s">
        <v>38</v>
      </c>
      <c r="D17" s="23"/>
      <c r="E17" s="23"/>
      <c r="F17" s="22">
        <v>53003</v>
      </c>
      <c r="G17" s="21"/>
      <c r="H17" s="32" t="s">
        <v>388</v>
      </c>
      <c r="I17" s="21">
        <v>8100</v>
      </c>
      <c r="J17" s="21">
        <v>8100</v>
      </c>
      <c r="K17" s="21"/>
      <c r="L17" s="21"/>
      <c r="M17" s="21"/>
      <c r="N17" s="5">
        <f t="shared" si="0"/>
        <v>8100</v>
      </c>
    </row>
    <row r="18" spans="1:14" x14ac:dyDescent="0.25">
      <c r="A18" s="26"/>
      <c r="B18" s="27" t="s">
        <v>37</v>
      </c>
      <c r="C18" s="33" t="s">
        <v>38</v>
      </c>
      <c r="D18" s="23"/>
      <c r="E18" s="23"/>
      <c r="F18" s="22">
        <v>53004</v>
      </c>
      <c r="G18" s="21"/>
      <c r="H18" s="32" t="s">
        <v>39</v>
      </c>
      <c r="I18" s="21">
        <v>800</v>
      </c>
      <c r="J18" s="21">
        <v>800</v>
      </c>
      <c r="K18" s="21"/>
      <c r="L18" s="21"/>
      <c r="M18" s="21"/>
      <c r="N18" s="5">
        <f t="shared" si="0"/>
        <v>800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1973617.6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1964717.6</v>
      </c>
      <c r="H27" s="109"/>
      <c r="I27" s="5">
        <f>SUM(I6:I26)</f>
        <v>8900</v>
      </c>
      <c r="J27" s="5">
        <f>SUM(J6:J26)</f>
        <v>8900</v>
      </c>
      <c r="K27" s="5">
        <f>SUM(K6:K26)</f>
        <v>378737.6</v>
      </c>
      <c r="L27" s="5">
        <f>SUM(L6:L26)</f>
        <v>576072</v>
      </c>
      <c r="M27" s="5">
        <f>SUM(M6:M26)</f>
        <v>1009908</v>
      </c>
      <c r="N27" s="5">
        <f>G27+I27</f>
        <v>1973617.6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383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10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10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8900</v>
      </c>
      <c r="D33" s="4"/>
      <c r="E33" s="4"/>
      <c r="F33" s="11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8900</v>
      </c>
      <c r="D34" s="4"/>
      <c r="E34" s="4"/>
      <c r="F34" s="110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horizontalDpi="4294967293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06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362</v>
      </c>
      <c r="E3" s="146"/>
      <c r="F3" s="146"/>
      <c r="G3" s="146"/>
      <c r="H3" s="19"/>
      <c r="I3" s="4"/>
      <c r="J3" s="37"/>
      <c r="K3" s="41" t="s">
        <v>23</v>
      </c>
      <c r="L3" s="40">
        <v>42089</v>
      </c>
      <c r="M3" s="39"/>
      <c r="N3" s="107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07" t="s">
        <v>21</v>
      </c>
      <c r="B5" s="107" t="s">
        <v>20</v>
      </c>
      <c r="C5" s="107" t="s">
        <v>19</v>
      </c>
      <c r="D5" s="107" t="s">
        <v>18</v>
      </c>
      <c r="E5" s="107" t="s">
        <v>17</v>
      </c>
      <c r="F5" s="107" t="s">
        <v>16</v>
      </c>
      <c r="G5" s="107" t="s">
        <v>15</v>
      </c>
      <c r="H5" s="107" t="s">
        <v>14</v>
      </c>
      <c r="I5" s="107" t="s">
        <v>13</v>
      </c>
      <c r="J5" s="107" t="s">
        <v>12</v>
      </c>
      <c r="K5" s="107" t="s">
        <v>11</v>
      </c>
      <c r="L5" s="107" t="s">
        <v>10</v>
      </c>
      <c r="M5" s="107" t="s">
        <v>9</v>
      </c>
      <c r="N5" s="107" t="s">
        <v>0</v>
      </c>
    </row>
    <row r="6" spans="1:14" x14ac:dyDescent="0.25">
      <c r="A6" s="29"/>
      <c r="B6" s="27" t="s">
        <v>363</v>
      </c>
      <c r="C6" s="28" t="s">
        <v>33</v>
      </c>
      <c r="D6" s="23"/>
      <c r="E6" s="23"/>
      <c r="F6" s="34">
        <v>52984</v>
      </c>
      <c r="G6" s="21"/>
      <c r="H6" s="32">
        <v>6397</v>
      </c>
      <c r="I6" s="21">
        <v>59400</v>
      </c>
      <c r="J6" s="21"/>
      <c r="K6" s="21">
        <v>59400</v>
      </c>
      <c r="L6" s="21"/>
      <c r="M6" s="21"/>
      <c r="N6" s="5">
        <f t="shared" ref="N6:N25" si="0">G6+I6</f>
        <v>59400</v>
      </c>
    </row>
    <row r="7" spans="1:14" x14ac:dyDescent="0.25">
      <c r="A7" s="29"/>
      <c r="B7" s="35" t="s">
        <v>268</v>
      </c>
      <c r="C7" s="28" t="s">
        <v>33</v>
      </c>
      <c r="D7" s="23"/>
      <c r="E7" s="23"/>
      <c r="F7" s="34">
        <v>52985</v>
      </c>
      <c r="G7" s="21"/>
      <c r="H7" s="32">
        <v>6398</v>
      </c>
      <c r="I7" s="21">
        <v>81000</v>
      </c>
      <c r="J7" s="21"/>
      <c r="K7" s="21">
        <v>81000</v>
      </c>
      <c r="L7" s="21"/>
      <c r="M7" s="21"/>
      <c r="N7" s="5">
        <f t="shared" si="0"/>
        <v>81000</v>
      </c>
    </row>
    <row r="8" spans="1:14" x14ac:dyDescent="0.25">
      <c r="A8" s="29"/>
      <c r="B8" s="27" t="s">
        <v>370</v>
      </c>
      <c r="C8" s="28" t="s">
        <v>365</v>
      </c>
      <c r="D8" s="23">
        <v>42089</v>
      </c>
      <c r="E8" s="23">
        <v>42090</v>
      </c>
      <c r="F8" s="32">
        <v>52987</v>
      </c>
      <c r="G8" s="21">
        <v>19000</v>
      </c>
      <c r="H8" s="32"/>
      <c r="I8" s="21"/>
      <c r="J8" s="21"/>
      <c r="K8" s="21">
        <v>19000</v>
      </c>
      <c r="L8" s="21"/>
      <c r="M8" s="21"/>
      <c r="N8" s="5">
        <f t="shared" si="0"/>
        <v>19000</v>
      </c>
    </row>
    <row r="9" spans="1:14" x14ac:dyDescent="0.25">
      <c r="A9" s="29"/>
      <c r="B9" s="30" t="s">
        <v>366</v>
      </c>
      <c r="C9" s="28" t="s">
        <v>367</v>
      </c>
      <c r="D9" s="23">
        <v>42089</v>
      </c>
      <c r="E9" s="23">
        <v>42090</v>
      </c>
      <c r="F9" s="32">
        <v>52988</v>
      </c>
      <c r="G9" s="21">
        <v>22000</v>
      </c>
      <c r="H9" s="32"/>
      <c r="I9" s="21"/>
      <c r="J9" s="31"/>
      <c r="K9" s="21">
        <v>22000</v>
      </c>
      <c r="L9" s="21"/>
      <c r="M9" s="21"/>
      <c r="N9" s="5">
        <f t="shared" si="0"/>
        <v>22000</v>
      </c>
    </row>
    <row r="10" spans="1:14" x14ac:dyDescent="0.25">
      <c r="A10" s="29"/>
      <c r="B10" s="27" t="s">
        <v>368</v>
      </c>
      <c r="C10" s="28" t="s">
        <v>369</v>
      </c>
      <c r="D10" s="23">
        <v>42089</v>
      </c>
      <c r="E10" s="23">
        <v>42090</v>
      </c>
      <c r="F10" s="22">
        <v>52989</v>
      </c>
      <c r="G10" s="21">
        <v>22000</v>
      </c>
      <c r="H10" s="32"/>
      <c r="I10" s="21"/>
      <c r="J10" s="21">
        <v>22000</v>
      </c>
      <c r="K10" s="21"/>
      <c r="L10" s="21"/>
      <c r="M10" s="21"/>
      <c r="N10" s="5">
        <f t="shared" si="0"/>
        <v>22000</v>
      </c>
    </row>
    <row r="11" spans="1:14" x14ac:dyDescent="0.25">
      <c r="A11" s="29"/>
      <c r="B11" s="27" t="s">
        <v>371</v>
      </c>
      <c r="C11" s="28" t="s">
        <v>38</v>
      </c>
      <c r="D11" s="23"/>
      <c r="E11" s="23"/>
      <c r="F11" s="22">
        <v>52990</v>
      </c>
      <c r="G11" s="21"/>
      <c r="H11" s="32" t="s">
        <v>39</v>
      </c>
      <c r="I11" s="21">
        <v>2000</v>
      </c>
      <c r="J11" s="21">
        <v>2000</v>
      </c>
      <c r="K11" s="21"/>
      <c r="L11" s="21"/>
      <c r="M11" s="21"/>
      <c r="N11" s="5">
        <f t="shared" si="0"/>
        <v>2000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205400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63000</v>
      </c>
      <c r="H27" s="109"/>
      <c r="I27" s="5">
        <f>SUM(I6:I26)</f>
        <v>142400</v>
      </c>
      <c r="J27" s="5">
        <f>SUM(J6:J26)</f>
        <v>24000</v>
      </c>
      <c r="K27" s="5">
        <f>SUM(K6:K26)</f>
        <v>181400</v>
      </c>
      <c r="L27" s="5">
        <f>SUM(L6:L26)</f>
        <v>0</v>
      </c>
      <c r="M27" s="5">
        <f>SUM(M6:M26)</f>
        <v>0</v>
      </c>
      <c r="N27" s="5">
        <f>G27+I27</f>
        <v>205400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364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06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06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24000</v>
      </c>
      <c r="D33" s="4"/>
      <c r="E33" s="4"/>
      <c r="F33" s="106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24000</v>
      </c>
      <c r="D34" s="4"/>
      <c r="E34" s="4"/>
      <c r="F34" s="106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16" sqref="C1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04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68</v>
      </c>
      <c r="E3" s="146"/>
      <c r="F3" s="146"/>
      <c r="G3" s="146"/>
      <c r="H3" s="19"/>
      <c r="I3" s="4"/>
      <c r="J3" s="37"/>
      <c r="K3" s="41" t="s">
        <v>23</v>
      </c>
      <c r="L3" s="40">
        <v>42089</v>
      </c>
      <c r="M3" s="39"/>
      <c r="N3" s="105" t="s">
        <v>70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05" t="s">
        <v>21</v>
      </c>
      <c r="B5" s="105" t="s">
        <v>20</v>
      </c>
      <c r="C5" s="105" t="s">
        <v>19</v>
      </c>
      <c r="D5" s="105" t="s">
        <v>18</v>
      </c>
      <c r="E5" s="105" t="s">
        <v>17</v>
      </c>
      <c r="F5" s="105" t="s">
        <v>16</v>
      </c>
      <c r="G5" s="105" t="s">
        <v>15</v>
      </c>
      <c r="H5" s="105" t="s">
        <v>14</v>
      </c>
      <c r="I5" s="105" t="s">
        <v>13</v>
      </c>
      <c r="J5" s="105" t="s">
        <v>12</v>
      </c>
      <c r="K5" s="105" t="s">
        <v>11</v>
      </c>
      <c r="L5" s="105" t="s">
        <v>10</v>
      </c>
      <c r="M5" s="105" t="s">
        <v>9</v>
      </c>
      <c r="N5" s="105" t="s">
        <v>0</v>
      </c>
    </row>
    <row r="6" spans="1:14" x14ac:dyDescent="0.25">
      <c r="A6" s="29"/>
      <c r="B6" s="27" t="s">
        <v>356</v>
      </c>
      <c r="C6" s="28" t="s">
        <v>78</v>
      </c>
      <c r="D6" s="23">
        <v>42088</v>
      </c>
      <c r="E6" s="23">
        <v>42089</v>
      </c>
      <c r="F6" s="34">
        <v>52975</v>
      </c>
      <c r="G6" s="21">
        <v>24715.8</v>
      </c>
      <c r="H6" s="21"/>
      <c r="I6" s="21"/>
      <c r="J6" s="21"/>
      <c r="K6" s="21">
        <v>24715.8</v>
      </c>
      <c r="L6" s="21"/>
      <c r="M6" s="21"/>
      <c r="N6" s="5">
        <f t="shared" ref="N6:N25" si="0">G6+I6</f>
        <v>24715.8</v>
      </c>
    </row>
    <row r="7" spans="1:14" x14ac:dyDescent="0.25">
      <c r="A7" s="29"/>
      <c r="B7" s="35" t="s">
        <v>74</v>
      </c>
      <c r="C7" s="28" t="s">
        <v>65</v>
      </c>
      <c r="D7" s="23">
        <v>42088</v>
      </c>
      <c r="E7" s="23">
        <v>42089</v>
      </c>
      <c r="F7" s="34">
        <v>52976</v>
      </c>
      <c r="G7" s="21">
        <v>19000</v>
      </c>
      <c r="H7" s="21"/>
      <c r="I7" s="21"/>
      <c r="J7" s="21"/>
      <c r="K7" s="21">
        <v>19000</v>
      </c>
      <c r="L7" s="21"/>
      <c r="M7" s="21"/>
      <c r="N7" s="5">
        <f t="shared" si="0"/>
        <v>19000</v>
      </c>
    </row>
    <row r="8" spans="1:14" x14ac:dyDescent="0.25">
      <c r="A8" s="29"/>
      <c r="B8" s="27" t="s">
        <v>93</v>
      </c>
      <c r="C8" s="28" t="s">
        <v>94</v>
      </c>
      <c r="D8" s="23">
        <v>42088</v>
      </c>
      <c r="E8" s="23">
        <v>42089</v>
      </c>
      <c r="F8" s="32">
        <v>52977</v>
      </c>
      <c r="G8" s="21">
        <v>160920</v>
      </c>
      <c r="H8" s="21"/>
      <c r="I8" s="21"/>
      <c r="J8" s="21"/>
      <c r="K8" s="21"/>
      <c r="L8" s="21"/>
      <c r="M8" s="21">
        <v>160920</v>
      </c>
      <c r="N8" s="5">
        <f t="shared" si="0"/>
        <v>160920</v>
      </c>
    </row>
    <row r="9" spans="1:14" x14ac:dyDescent="0.25">
      <c r="A9" s="29"/>
      <c r="B9" s="30" t="s">
        <v>357</v>
      </c>
      <c r="C9" s="28" t="s">
        <v>78</v>
      </c>
      <c r="D9" s="23">
        <v>42088</v>
      </c>
      <c r="E9" s="23">
        <v>42089</v>
      </c>
      <c r="F9" s="32">
        <v>52978</v>
      </c>
      <c r="G9" s="21">
        <v>24715.8</v>
      </c>
      <c r="H9" s="21"/>
      <c r="I9" s="21"/>
      <c r="J9" s="31"/>
      <c r="K9" s="21">
        <v>24715.8</v>
      </c>
      <c r="L9" s="21"/>
      <c r="M9" s="21"/>
      <c r="N9" s="5">
        <f t="shared" si="0"/>
        <v>24715.8</v>
      </c>
    </row>
    <row r="10" spans="1:14" x14ac:dyDescent="0.25">
      <c r="A10" s="29"/>
      <c r="B10" s="27" t="s">
        <v>358</v>
      </c>
      <c r="C10" s="28" t="s">
        <v>78</v>
      </c>
      <c r="D10" s="23">
        <v>42087</v>
      </c>
      <c r="E10" s="23">
        <v>42089</v>
      </c>
      <c r="F10" s="22">
        <v>52979</v>
      </c>
      <c r="G10" s="21">
        <v>46126.8</v>
      </c>
      <c r="H10" s="21"/>
      <c r="I10" s="21"/>
      <c r="J10" s="21"/>
      <c r="K10" s="21">
        <v>46126.8</v>
      </c>
      <c r="L10" s="21"/>
      <c r="M10" s="21"/>
      <c r="N10" s="5">
        <f t="shared" si="0"/>
        <v>46126.8</v>
      </c>
    </row>
    <row r="11" spans="1:14" x14ac:dyDescent="0.25">
      <c r="A11" s="29"/>
      <c r="B11" s="27" t="s">
        <v>359</v>
      </c>
      <c r="C11" s="28" t="s">
        <v>78</v>
      </c>
      <c r="D11" s="23">
        <v>42088</v>
      </c>
      <c r="E11" s="23">
        <v>42089</v>
      </c>
      <c r="F11" s="22">
        <v>52980</v>
      </c>
      <c r="G11" s="21">
        <v>24715.8</v>
      </c>
      <c r="H11" s="21"/>
      <c r="I11" s="21"/>
      <c r="J11" s="21"/>
      <c r="K11" s="21">
        <v>24715.8</v>
      </c>
      <c r="L11" s="21"/>
      <c r="M11" s="21"/>
      <c r="N11" s="5">
        <f t="shared" si="0"/>
        <v>24715.8</v>
      </c>
    </row>
    <row r="12" spans="1:14" x14ac:dyDescent="0.25">
      <c r="A12" s="29"/>
      <c r="B12" s="27" t="s">
        <v>360</v>
      </c>
      <c r="C12" s="28" t="s">
        <v>78</v>
      </c>
      <c r="D12" s="23">
        <v>42088</v>
      </c>
      <c r="E12" s="23">
        <v>42089</v>
      </c>
      <c r="F12" s="22">
        <v>52981</v>
      </c>
      <c r="G12" s="21">
        <v>39360.6</v>
      </c>
      <c r="H12" s="21"/>
      <c r="I12" s="21"/>
      <c r="J12" s="21"/>
      <c r="K12" s="21">
        <v>39360.6</v>
      </c>
      <c r="L12" s="21"/>
      <c r="M12" s="21"/>
      <c r="N12" s="5">
        <f t="shared" si="0"/>
        <v>39360.6</v>
      </c>
    </row>
    <row r="13" spans="1:14" x14ac:dyDescent="0.25">
      <c r="A13" s="29"/>
      <c r="B13" s="27" t="s">
        <v>361</v>
      </c>
      <c r="C13" s="28" t="s">
        <v>78</v>
      </c>
      <c r="D13" s="23">
        <v>42089</v>
      </c>
      <c r="E13" s="23">
        <v>42090</v>
      </c>
      <c r="F13" s="22">
        <v>52982</v>
      </c>
      <c r="G13" s="21">
        <v>32950.800000000003</v>
      </c>
      <c r="H13" s="21"/>
      <c r="I13" s="21"/>
      <c r="J13" s="21">
        <v>32950.800000000003</v>
      </c>
      <c r="K13" s="21"/>
      <c r="L13" s="21"/>
      <c r="M13" s="21"/>
      <c r="N13" s="5">
        <f t="shared" si="0"/>
        <v>32950.800000000003</v>
      </c>
    </row>
    <row r="14" spans="1:14" x14ac:dyDescent="0.25">
      <c r="A14" s="29"/>
      <c r="B14" s="27" t="s">
        <v>68</v>
      </c>
      <c r="C14" s="28" t="s">
        <v>69</v>
      </c>
      <c r="D14" s="23"/>
      <c r="E14" s="23"/>
      <c r="F14" s="22">
        <v>52983</v>
      </c>
      <c r="G14" s="21"/>
      <c r="H14" s="21" t="s">
        <v>85</v>
      </c>
      <c r="I14" s="21">
        <v>2800</v>
      </c>
      <c r="J14" s="21">
        <v>2800</v>
      </c>
      <c r="K14" s="21"/>
      <c r="L14" s="21"/>
      <c r="M14" s="21"/>
      <c r="N14" s="5">
        <f t="shared" si="0"/>
        <v>2800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375305.59999999992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372505.59999999992</v>
      </c>
      <c r="H27" s="16"/>
      <c r="I27" s="5">
        <f>SUM(I6:I26)</f>
        <v>2800</v>
      </c>
      <c r="J27" s="5">
        <f>SUM(J6:J26)</f>
        <v>35750.800000000003</v>
      </c>
      <c r="K27" s="5">
        <f>SUM(K6:K26)</f>
        <v>178634.80000000002</v>
      </c>
      <c r="L27" s="5">
        <f>SUM(L6:L26)</f>
        <v>0</v>
      </c>
      <c r="M27" s="5">
        <f>SUM(M6:M26)</f>
        <v>160920</v>
      </c>
      <c r="N27" s="5">
        <f>G27+I27</f>
        <v>375305.59999999992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61</v>
      </c>
      <c r="D31" s="4"/>
      <c r="E31" s="4"/>
      <c r="F31" s="104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32940</v>
      </c>
      <c r="D32" s="4"/>
      <c r="E32" s="4"/>
      <c r="F32" s="104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2810.8</v>
      </c>
      <c r="D33" s="4"/>
      <c r="E33" s="4"/>
      <c r="F33" s="104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35750.800000000003</v>
      </c>
      <c r="D34" s="4"/>
      <c r="E34" s="4"/>
      <c r="F34" s="104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9" zoomScaleNormal="100" workbookViewId="0">
      <selection activeCell="C24" sqref="C2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03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221</v>
      </c>
      <c r="E3" s="146"/>
      <c r="F3" s="146"/>
      <c r="G3" s="146"/>
      <c r="H3" s="19"/>
      <c r="I3" s="4"/>
      <c r="J3" s="37"/>
      <c r="K3" s="41" t="s">
        <v>23</v>
      </c>
      <c r="L3" s="40">
        <v>42088</v>
      </c>
      <c r="M3" s="39"/>
      <c r="N3" s="102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02" t="s">
        <v>21</v>
      </c>
      <c r="B5" s="102" t="s">
        <v>20</v>
      </c>
      <c r="C5" s="102" t="s">
        <v>19</v>
      </c>
      <c r="D5" s="102" t="s">
        <v>18</v>
      </c>
      <c r="E5" s="102" t="s">
        <v>17</v>
      </c>
      <c r="F5" s="102" t="s">
        <v>16</v>
      </c>
      <c r="G5" s="102" t="s">
        <v>15</v>
      </c>
      <c r="H5" s="102" t="s">
        <v>14</v>
      </c>
      <c r="I5" s="102" t="s">
        <v>13</v>
      </c>
      <c r="J5" s="102" t="s">
        <v>12</v>
      </c>
      <c r="K5" s="102" t="s">
        <v>11</v>
      </c>
      <c r="L5" s="102" t="s">
        <v>10</v>
      </c>
      <c r="M5" s="102" t="s">
        <v>9</v>
      </c>
      <c r="N5" s="102" t="s">
        <v>0</v>
      </c>
    </row>
    <row r="6" spans="1:14" x14ac:dyDescent="0.25">
      <c r="A6" s="29"/>
      <c r="B6" s="27" t="s">
        <v>353</v>
      </c>
      <c r="C6" s="84" t="s">
        <v>352</v>
      </c>
      <c r="D6" s="23">
        <v>42088</v>
      </c>
      <c r="E6" s="23">
        <v>42089</v>
      </c>
      <c r="F6" s="34">
        <v>52972</v>
      </c>
      <c r="G6" s="21">
        <v>19000</v>
      </c>
      <c r="H6" s="21"/>
      <c r="I6" s="21"/>
      <c r="J6" s="21">
        <v>19000</v>
      </c>
      <c r="K6" s="21"/>
      <c r="L6" s="21"/>
      <c r="M6" s="21"/>
      <c r="N6" s="5">
        <f t="shared" ref="N6:N25" si="0">G6+I6</f>
        <v>19000</v>
      </c>
    </row>
    <row r="7" spans="1:14" x14ac:dyDescent="0.25">
      <c r="A7" s="29"/>
      <c r="B7" s="27" t="s">
        <v>355</v>
      </c>
      <c r="C7" s="28" t="s">
        <v>354</v>
      </c>
      <c r="D7" s="23">
        <v>42088</v>
      </c>
      <c r="E7" s="23">
        <v>42089</v>
      </c>
      <c r="F7" s="34">
        <v>52973</v>
      </c>
      <c r="G7" s="21">
        <v>19000</v>
      </c>
      <c r="H7" s="21"/>
      <c r="I7" s="21"/>
      <c r="J7" s="21"/>
      <c r="K7" s="21">
        <v>19000</v>
      </c>
      <c r="L7" s="21"/>
      <c r="M7" s="21"/>
      <c r="N7" s="5">
        <f t="shared" si="0"/>
        <v>19000</v>
      </c>
    </row>
    <row r="8" spans="1:14" x14ac:dyDescent="0.25">
      <c r="A8" s="29"/>
      <c r="B8" s="35" t="s">
        <v>320</v>
      </c>
      <c r="C8" s="28" t="s">
        <v>38</v>
      </c>
      <c r="D8" s="23"/>
      <c r="E8" s="23"/>
      <c r="F8" s="34">
        <v>52974</v>
      </c>
      <c r="G8" s="21"/>
      <c r="H8" s="21" t="s">
        <v>39</v>
      </c>
      <c r="I8" s="21">
        <v>1600</v>
      </c>
      <c r="J8" s="21">
        <v>1600</v>
      </c>
      <c r="K8" s="21"/>
      <c r="L8" s="21"/>
      <c r="M8" s="21"/>
      <c r="N8" s="5">
        <f t="shared" si="0"/>
        <v>1600</v>
      </c>
    </row>
    <row r="9" spans="1:14" x14ac:dyDescent="0.25">
      <c r="A9" s="29"/>
      <c r="B9" s="27"/>
      <c r="C9" s="28"/>
      <c r="D9" s="23"/>
      <c r="E9" s="23"/>
      <c r="F9" s="32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0"/>
      <c r="C10" s="28"/>
      <c r="D10" s="23"/>
      <c r="E10" s="23"/>
      <c r="F10" s="32"/>
      <c r="G10" s="21"/>
      <c r="H10" s="21"/>
      <c r="I10" s="21"/>
      <c r="J10" s="3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21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39600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38000</v>
      </c>
      <c r="H27" s="16"/>
      <c r="I27" s="5">
        <f>SUM(I6:I26)</f>
        <v>1600</v>
      </c>
      <c r="J27" s="5">
        <f>SUM(J6:J26)</f>
        <v>20600</v>
      </c>
      <c r="K27" s="5">
        <f>SUM(K6:K26)</f>
        <v>19000</v>
      </c>
      <c r="L27" s="5">
        <f>SUM(L6:L26)</f>
        <v>0</v>
      </c>
      <c r="M27" s="5">
        <f>SUM(M6:M26)</f>
        <v>0</v>
      </c>
      <c r="N27" s="5">
        <f>G27+I27</f>
        <v>39600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03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03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20600</v>
      </c>
      <c r="D33" s="4"/>
      <c r="E33" s="4"/>
      <c r="F33" s="10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20600</v>
      </c>
      <c r="D34" s="4"/>
      <c r="E34" s="4"/>
      <c r="F34" s="103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36" sqref="B3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00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339</v>
      </c>
      <c r="E3" s="146"/>
      <c r="F3" s="146"/>
      <c r="G3" s="146"/>
      <c r="H3" s="19"/>
      <c r="I3" s="4"/>
      <c r="J3" s="37"/>
      <c r="K3" s="41" t="s">
        <v>23</v>
      </c>
      <c r="L3" s="40">
        <v>42088</v>
      </c>
      <c r="M3" s="39"/>
      <c r="N3" s="101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01" t="s">
        <v>21</v>
      </c>
      <c r="B5" s="101" t="s">
        <v>20</v>
      </c>
      <c r="C5" s="101" t="s">
        <v>19</v>
      </c>
      <c r="D5" s="101" t="s">
        <v>18</v>
      </c>
      <c r="E5" s="101" t="s">
        <v>17</v>
      </c>
      <c r="F5" s="101" t="s">
        <v>16</v>
      </c>
      <c r="G5" s="101" t="s">
        <v>15</v>
      </c>
      <c r="H5" s="101" t="s">
        <v>14</v>
      </c>
      <c r="I5" s="101" t="s">
        <v>13</v>
      </c>
      <c r="J5" s="101" t="s">
        <v>12</v>
      </c>
      <c r="K5" s="101" t="s">
        <v>11</v>
      </c>
      <c r="L5" s="101" t="s">
        <v>10</v>
      </c>
      <c r="M5" s="101" t="s">
        <v>9</v>
      </c>
      <c r="N5" s="101" t="s">
        <v>0</v>
      </c>
    </row>
    <row r="6" spans="1:14" x14ac:dyDescent="0.25">
      <c r="A6" s="29"/>
      <c r="B6" s="27" t="s">
        <v>340</v>
      </c>
      <c r="C6" s="84" t="s">
        <v>159</v>
      </c>
      <c r="D6" s="23">
        <v>42085</v>
      </c>
      <c r="E6" s="23">
        <v>42088</v>
      </c>
      <c r="F6" s="34">
        <v>52963</v>
      </c>
      <c r="G6" s="21">
        <v>68752.800000000003</v>
      </c>
      <c r="H6" s="21"/>
      <c r="I6" s="21"/>
      <c r="J6" s="21"/>
      <c r="K6" s="21">
        <v>68752.800000000003</v>
      </c>
      <c r="L6" s="21"/>
      <c r="M6" s="21"/>
      <c r="N6" s="5">
        <f t="shared" ref="N6:N25" si="0">G6+I6</f>
        <v>68752.800000000003</v>
      </c>
    </row>
    <row r="7" spans="1:14" x14ac:dyDescent="0.25">
      <c r="A7" s="29"/>
      <c r="B7" s="27" t="s">
        <v>341</v>
      </c>
      <c r="C7" s="28" t="s">
        <v>64</v>
      </c>
      <c r="D7" s="23">
        <v>42087</v>
      </c>
      <c r="E7" s="23">
        <v>42088</v>
      </c>
      <c r="F7" s="34">
        <v>52965</v>
      </c>
      <c r="G7" s="21">
        <v>22000</v>
      </c>
      <c r="H7" s="21"/>
      <c r="I7" s="21"/>
      <c r="J7" s="21"/>
      <c r="K7" s="21">
        <v>22000</v>
      </c>
      <c r="L7" s="21"/>
      <c r="M7" s="21"/>
      <c r="N7" s="5">
        <f t="shared" si="0"/>
        <v>22000</v>
      </c>
    </row>
    <row r="8" spans="1:14" x14ac:dyDescent="0.25">
      <c r="A8" s="29"/>
      <c r="B8" s="35" t="s">
        <v>342</v>
      </c>
      <c r="C8" s="28" t="s">
        <v>230</v>
      </c>
      <c r="D8" s="23">
        <v>42087</v>
      </c>
      <c r="E8" s="23">
        <v>42088</v>
      </c>
      <c r="F8" s="34">
        <v>52966</v>
      </c>
      <c r="G8" s="21">
        <v>47520</v>
      </c>
      <c r="H8" s="21"/>
      <c r="I8" s="21"/>
      <c r="J8" s="21"/>
      <c r="K8" s="21">
        <v>47520</v>
      </c>
      <c r="L8" s="21"/>
      <c r="M8" s="21"/>
      <c r="N8" s="5">
        <f t="shared" si="0"/>
        <v>47520</v>
      </c>
    </row>
    <row r="9" spans="1:14" x14ac:dyDescent="0.25">
      <c r="A9" s="29"/>
      <c r="B9" s="27" t="s">
        <v>343</v>
      </c>
      <c r="C9" s="28" t="s">
        <v>344</v>
      </c>
      <c r="D9" s="23">
        <v>42087</v>
      </c>
      <c r="E9" s="23">
        <v>42088</v>
      </c>
      <c r="F9" s="32">
        <v>52967</v>
      </c>
      <c r="G9" s="21">
        <v>24000</v>
      </c>
      <c r="H9" s="21"/>
      <c r="I9" s="21"/>
      <c r="J9" s="21"/>
      <c r="K9" s="21">
        <v>24000</v>
      </c>
      <c r="L9" s="21"/>
      <c r="M9" s="21"/>
      <c r="N9" s="5">
        <f t="shared" si="0"/>
        <v>24000</v>
      </c>
    </row>
    <row r="10" spans="1:14" x14ac:dyDescent="0.25">
      <c r="A10" s="29"/>
      <c r="B10" s="30" t="s">
        <v>345</v>
      </c>
      <c r="C10" s="28" t="s">
        <v>344</v>
      </c>
      <c r="D10" s="23">
        <v>42087</v>
      </c>
      <c r="E10" s="23">
        <v>42088</v>
      </c>
      <c r="F10" s="32">
        <v>52968</v>
      </c>
      <c r="G10" s="21">
        <v>24000</v>
      </c>
      <c r="H10" s="21"/>
      <c r="I10" s="21"/>
      <c r="J10" s="31"/>
      <c r="K10" s="21">
        <v>24000</v>
      </c>
      <c r="L10" s="21"/>
      <c r="M10" s="21"/>
      <c r="N10" s="5">
        <f t="shared" si="0"/>
        <v>24000</v>
      </c>
    </row>
    <row r="11" spans="1:14" x14ac:dyDescent="0.25">
      <c r="A11" s="29"/>
      <c r="B11" s="27" t="s">
        <v>346</v>
      </c>
      <c r="C11" s="28" t="s">
        <v>167</v>
      </c>
      <c r="D11" s="23">
        <v>42087</v>
      </c>
      <c r="E11" s="23">
        <v>42088</v>
      </c>
      <c r="F11" s="22">
        <v>52969</v>
      </c>
      <c r="G11" s="21">
        <v>288036</v>
      </c>
      <c r="H11" s="21"/>
      <c r="I11" s="21"/>
      <c r="J11" s="21"/>
      <c r="K11" s="21"/>
      <c r="L11" s="21"/>
      <c r="M11" s="21">
        <v>288036</v>
      </c>
      <c r="N11" s="5">
        <f t="shared" si="0"/>
        <v>288036</v>
      </c>
    </row>
    <row r="12" spans="1:14" x14ac:dyDescent="0.25">
      <c r="A12" s="29"/>
      <c r="B12" s="27" t="s">
        <v>350</v>
      </c>
      <c r="C12" s="28" t="s">
        <v>351</v>
      </c>
      <c r="D12" s="23">
        <v>42087</v>
      </c>
      <c r="E12" s="23">
        <v>42088</v>
      </c>
      <c r="F12" s="22">
        <v>52970</v>
      </c>
      <c r="G12" s="21">
        <v>22000</v>
      </c>
      <c r="H12" s="21"/>
      <c r="I12" s="21"/>
      <c r="J12" s="21"/>
      <c r="K12" s="21">
        <v>22000</v>
      </c>
      <c r="L12" s="21"/>
      <c r="M12" s="21"/>
      <c r="N12" s="5">
        <f t="shared" si="0"/>
        <v>22000</v>
      </c>
    </row>
    <row r="13" spans="1:14" x14ac:dyDescent="0.25">
      <c r="A13" s="29"/>
      <c r="B13" s="27" t="s">
        <v>348</v>
      </c>
      <c r="C13" s="28" t="s">
        <v>349</v>
      </c>
      <c r="D13" s="23">
        <v>42086</v>
      </c>
      <c r="E13" s="23">
        <v>42088</v>
      </c>
      <c r="F13" s="22">
        <v>52971</v>
      </c>
      <c r="G13" s="21">
        <v>76000</v>
      </c>
      <c r="H13" s="21"/>
      <c r="I13" s="21"/>
      <c r="J13" s="21"/>
      <c r="K13" s="21"/>
      <c r="L13" s="21">
        <v>76000</v>
      </c>
      <c r="M13" s="21"/>
      <c r="N13" s="5">
        <f t="shared" si="0"/>
        <v>76000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572308.80000000005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572308.80000000005</v>
      </c>
      <c r="H27" s="16"/>
      <c r="I27" s="5">
        <f>SUM(I6:I26)</f>
        <v>0</v>
      </c>
      <c r="J27" s="5">
        <f>SUM(J6:J26)</f>
        <v>0</v>
      </c>
      <c r="K27" s="5">
        <f>SUM(K6:K26)</f>
        <v>208272.8</v>
      </c>
      <c r="L27" s="5">
        <f>SUM(L6:L26)</f>
        <v>76000</v>
      </c>
      <c r="M27" s="5">
        <f>SUM(M6:M26)</f>
        <v>288036</v>
      </c>
      <c r="N27" s="5">
        <f>G27+I27</f>
        <v>572308.80000000005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347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00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00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10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0</v>
      </c>
      <c r="D34" s="4"/>
      <c r="E34" s="4"/>
      <c r="F34" s="100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14" sqref="C1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8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339</v>
      </c>
      <c r="E3" s="146"/>
      <c r="F3" s="146"/>
      <c r="G3" s="146"/>
      <c r="H3" s="19"/>
      <c r="I3" s="4"/>
      <c r="J3" s="37"/>
      <c r="K3" s="41" t="s">
        <v>23</v>
      </c>
      <c r="L3" s="40">
        <v>42087</v>
      </c>
      <c r="M3" s="39"/>
      <c r="N3" s="99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99" t="s">
        <v>21</v>
      </c>
      <c r="B5" s="99" t="s">
        <v>20</v>
      </c>
      <c r="C5" s="99" t="s">
        <v>19</v>
      </c>
      <c r="D5" s="99" t="s">
        <v>18</v>
      </c>
      <c r="E5" s="99" t="s">
        <v>17</v>
      </c>
      <c r="F5" s="99" t="s">
        <v>16</v>
      </c>
      <c r="G5" s="99" t="s">
        <v>15</v>
      </c>
      <c r="H5" s="99" t="s">
        <v>14</v>
      </c>
      <c r="I5" s="99" t="s">
        <v>13</v>
      </c>
      <c r="J5" s="99" t="s">
        <v>12</v>
      </c>
      <c r="K5" s="99" t="s">
        <v>11</v>
      </c>
      <c r="L5" s="99" t="s">
        <v>10</v>
      </c>
      <c r="M5" s="99" t="s">
        <v>9</v>
      </c>
      <c r="N5" s="99" t="s">
        <v>0</v>
      </c>
    </row>
    <row r="6" spans="1:14" x14ac:dyDescent="0.25">
      <c r="A6" s="29"/>
      <c r="B6" s="27" t="s">
        <v>332</v>
      </c>
      <c r="C6" s="84" t="s">
        <v>33</v>
      </c>
      <c r="D6" s="23">
        <v>42087</v>
      </c>
      <c r="E6" s="23">
        <v>42088</v>
      </c>
      <c r="F6" s="34">
        <v>52956</v>
      </c>
      <c r="G6" s="21">
        <v>61020</v>
      </c>
      <c r="H6" s="21"/>
      <c r="I6" s="21"/>
      <c r="J6" s="21">
        <v>33480</v>
      </c>
      <c r="K6" s="21">
        <v>27540</v>
      </c>
      <c r="L6" s="21"/>
      <c r="M6" s="21"/>
      <c r="N6" s="5">
        <f t="shared" ref="N6:N25" si="0">G6+I6</f>
        <v>61020</v>
      </c>
    </row>
    <row r="7" spans="1:14" x14ac:dyDescent="0.25">
      <c r="A7" s="29"/>
      <c r="B7" s="27" t="s">
        <v>333</v>
      </c>
      <c r="C7" s="33" t="s">
        <v>33</v>
      </c>
      <c r="D7" s="23">
        <v>42087</v>
      </c>
      <c r="E7" s="23">
        <v>42089</v>
      </c>
      <c r="F7" s="34">
        <v>52957</v>
      </c>
      <c r="G7" s="21">
        <v>129600</v>
      </c>
      <c r="H7" s="21"/>
      <c r="I7" s="21"/>
      <c r="J7" s="21"/>
      <c r="K7" s="21">
        <v>129600</v>
      </c>
      <c r="L7" s="21"/>
      <c r="M7" s="21"/>
      <c r="N7" s="5">
        <f t="shared" si="0"/>
        <v>129600</v>
      </c>
    </row>
    <row r="8" spans="1:14" x14ac:dyDescent="0.25">
      <c r="A8" s="29"/>
      <c r="B8" s="27" t="s">
        <v>334</v>
      </c>
      <c r="C8" s="28" t="s">
        <v>33</v>
      </c>
      <c r="D8" s="23">
        <v>42087</v>
      </c>
      <c r="E8" s="23">
        <v>42089</v>
      </c>
      <c r="F8" s="34">
        <v>52958</v>
      </c>
      <c r="G8" s="21">
        <v>62640</v>
      </c>
      <c r="H8" s="21"/>
      <c r="I8" s="21"/>
      <c r="J8" s="21"/>
      <c r="K8" s="21">
        <v>62640</v>
      </c>
      <c r="L8" s="21"/>
      <c r="M8" s="21"/>
      <c r="N8" s="5">
        <f t="shared" si="0"/>
        <v>62640</v>
      </c>
    </row>
    <row r="9" spans="1:14" x14ac:dyDescent="0.25">
      <c r="A9" s="29"/>
      <c r="B9" s="35" t="s">
        <v>335</v>
      </c>
      <c r="C9" s="28" t="s">
        <v>336</v>
      </c>
      <c r="D9" s="23">
        <v>42087</v>
      </c>
      <c r="E9" s="23">
        <v>42089</v>
      </c>
      <c r="F9" s="34">
        <v>52959</v>
      </c>
      <c r="G9" s="21">
        <v>38000</v>
      </c>
      <c r="H9" s="21"/>
      <c r="I9" s="21"/>
      <c r="J9" s="21"/>
      <c r="K9" s="21">
        <v>38000</v>
      </c>
      <c r="L9" s="21"/>
      <c r="M9" s="21"/>
      <c r="N9" s="5">
        <f t="shared" si="0"/>
        <v>38000</v>
      </c>
    </row>
    <row r="10" spans="1:14" x14ac:dyDescent="0.25">
      <c r="A10" s="29"/>
      <c r="B10" s="27" t="s">
        <v>325</v>
      </c>
      <c r="C10" s="28" t="s">
        <v>33</v>
      </c>
      <c r="D10" s="23">
        <v>42087</v>
      </c>
      <c r="E10" s="23">
        <v>42088</v>
      </c>
      <c r="F10" s="32">
        <v>52960</v>
      </c>
      <c r="G10" s="21">
        <v>27000</v>
      </c>
      <c r="H10" s="21"/>
      <c r="I10" s="21"/>
      <c r="J10" s="21">
        <v>27000</v>
      </c>
      <c r="K10" s="21"/>
      <c r="L10" s="21"/>
      <c r="M10" s="21"/>
      <c r="N10" s="5">
        <f t="shared" si="0"/>
        <v>27000</v>
      </c>
    </row>
    <row r="11" spans="1:14" x14ac:dyDescent="0.25">
      <c r="A11" s="29"/>
      <c r="B11" s="30" t="s">
        <v>337</v>
      </c>
      <c r="C11" s="28" t="s">
        <v>96</v>
      </c>
      <c r="D11" s="23">
        <v>42087</v>
      </c>
      <c r="E11" s="23">
        <v>42088</v>
      </c>
      <c r="F11" s="32">
        <v>52961</v>
      </c>
      <c r="G11" s="21">
        <v>19000</v>
      </c>
      <c r="H11" s="21"/>
      <c r="I11" s="21"/>
      <c r="J11" s="31">
        <v>19000</v>
      </c>
      <c r="K11" s="21"/>
      <c r="L11" s="21"/>
      <c r="M11" s="21"/>
      <c r="N11" s="5">
        <f t="shared" si="0"/>
        <v>19000</v>
      </c>
    </row>
    <row r="12" spans="1:14" x14ac:dyDescent="0.25">
      <c r="A12" s="29"/>
      <c r="B12" s="27" t="s">
        <v>338</v>
      </c>
      <c r="C12" s="28" t="s">
        <v>38</v>
      </c>
      <c r="D12" s="23"/>
      <c r="E12" s="23"/>
      <c r="F12" s="22">
        <v>52962</v>
      </c>
      <c r="G12" s="21"/>
      <c r="H12" s="21" t="s">
        <v>39</v>
      </c>
      <c r="I12" s="21">
        <v>10000</v>
      </c>
      <c r="J12" s="21">
        <v>10000</v>
      </c>
      <c r="K12" s="21"/>
      <c r="L12" s="21"/>
      <c r="M12" s="21"/>
      <c r="N12" s="5">
        <f t="shared" si="0"/>
        <v>10000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347260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337260</v>
      </c>
      <c r="H27" s="16"/>
      <c r="I27" s="5">
        <f>SUM(I6:I26)</f>
        <v>10000</v>
      </c>
      <c r="J27" s="5">
        <f>SUM(J6:J26)</f>
        <v>89480</v>
      </c>
      <c r="K27" s="5">
        <f>SUM(K6:K26)</f>
        <v>257780</v>
      </c>
      <c r="L27" s="5">
        <f>SUM(L6:L26)</f>
        <v>0</v>
      </c>
      <c r="M27" s="5">
        <f>SUM(M6:M26)</f>
        <v>0</v>
      </c>
      <c r="N27" s="5">
        <f>G27+I27</f>
        <v>347260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112</v>
      </c>
      <c r="D31" s="4"/>
      <c r="E31" s="4"/>
      <c r="F31" s="98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60480</v>
      </c>
      <c r="D32" s="4"/>
      <c r="E32" s="4"/>
      <c r="F32" s="98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29000</v>
      </c>
      <c r="D33" s="4"/>
      <c r="E33" s="4"/>
      <c r="F33" s="98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89480</v>
      </c>
      <c r="D34" s="4"/>
      <c r="E34" s="4"/>
      <c r="F34" s="98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6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221</v>
      </c>
      <c r="E3" s="146"/>
      <c r="F3" s="146"/>
      <c r="G3" s="146"/>
      <c r="H3" s="19"/>
      <c r="I3" s="4"/>
      <c r="J3" s="37"/>
      <c r="K3" s="41" t="s">
        <v>23</v>
      </c>
      <c r="L3" s="40">
        <v>42086</v>
      </c>
      <c r="M3" s="39"/>
      <c r="N3" s="97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97" t="s">
        <v>21</v>
      </c>
      <c r="B5" s="97" t="s">
        <v>20</v>
      </c>
      <c r="C5" s="97" t="s">
        <v>19</v>
      </c>
      <c r="D5" s="97" t="s">
        <v>18</v>
      </c>
      <c r="E5" s="97" t="s">
        <v>17</v>
      </c>
      <c r="F5" s="97" t="s">
        <v>16</v>
      </c>
      <c r="G5" s="97" t="s">
        <v>15</v>
      </c>
      <c r="H5" s="97" t="s">
        <v>14</v>
      </c>
      <c r="I5" s="97" t="s">
        <v>13</v>
      </c>
      <c r="J5" s="97" t="s">
        <v>12</v>
      </c>
      <c r="K5" s="97" t="s">
        <v>11</v>
      </c>
      <c r="L5" s="97" t="s">
        <v>10</v>
      </c>
      <c r="M5" s="97" t="s">
        <v>9</v>
      </c>
      <c r="N5" s="97" t="s">
        <v>0</v>
      </c>
    </row>
    <row r="6" spans="1:14" x14ac:dyDescent="0.25">
      <c r="A6" s="29"/>
      <c r="B6" s="27" t="s">
        <v>326</v>
      </c>
      <c r="C6" s="84" t="s">
        <v>222</v>
      </c>
      <c r="D6" s="23">
        <v>42086</v>
      </c>
      <c r="E6" s="23">
        <v>42087</v>
      </c>
      <c r="F6" s="34">
        <v>52939</v>
      </c>
      <c r="G6" s="21">
        <v>22000</v>
      </c>
      <c r="H6" s="21"/>
      <c r="I6" s="21"/>
      <c r="J6" s="21">
        <v>22000</v>
      </c>
      <c r="K6" s="21"/>
      <c r="L6" s="21"/>
      <c r="M6" s="21"/>
      <c r="N6" s="5">
        <f t="shared" ref="N6:N25" si="0">G6+I6</f>
        <v>22000</v>
      </c>
    </row>
    <row r="7" spans="1:14" x14ac:dyDescent="0.25">
      <c r="A7" s="29"/>
      <c r="B7" s="27" t="s">
        <v>259</v>
      </c>
      <c r="C7" s="33" t="s">
        <v>65</v>
      </c>
      <c r="D7" s="23">
        <v>42086</v>
      </c>
      <c r="E7" s="23">
        <v>42087</v>
      </c>
      <c r="F7" s="34">
        <v>52940</v>
      </c>
      <c r="G7" s="21">
        <v>22000</v>
      </c>
      <c r="H7" s="21"/>
      <c r="I7" s="21"/>
      <c r="J7" s="21"/>
      <c r="K7" s="21">
        <v>22000</v>
      </c>
      <c r="L7" s="21"/>
      <c r="M7" s="21"/>
      <c r="N7" s="5">
        <f t="shared" si="0"/>
        <v>22000</v>
      </c>
    </row>
    <row r="8" spans="1:14" x14ac:dyDescent="0.25">
      <c r="A8" s="29"/>
      <c r="B8" s="27" t="s">
        <v>327</v>
      </c>
      <c r="C8" s="28" t="s">
        <v>328</v>
      </c>
      <c r="D8" s="23">
        <v>42086</v>
      </c>
      <c r="E8" s="23">
        <v>42087</v>
      </c>
      <c r="F8" s="34">
        <v>52941</v>
      </c>
      <c r="G8" s="21">
        <v>47520</v>
      </c>
      <c r="H8" s="21"/>
      <c r="I8" s="21"/>
      <c r="J8" s="21"/>
      <c r="K8" s="21">
        <v>47520</v>
      </c>
      <c r="L8" s="21"/>
      <c r="M8" s="21"/>
      <c r="N8" s="5">
        <f t="shared" si="0"/>
        <v>47520</v>
      </c>
    </row>
    <row r="9" spans="1:14" x14ac:dyDescent="0.25">
      <c r="A9" s="29"/>
      <c r="B9" s="27" t="s">
        <v>329</v>
      </c>
      <c r="C9" s="28" t="s">
        <v>96</v>
      </c>
      <c r="D9" s="23">
        <v>42086</v>
      </c>
      <c r="E9" s="23">
        <v>42088</v>
      </c>
      <c r="F9" s="34">
        <v>52942</v>
      </c>
      <c r="G9" s="21">
        <v>75600</v>
      </c>
      <c r="H9" s="21"/>
      <c r="I9" s="21"/>
      <c r="J9" s="21">
        <v>75600</v>
      </c>
      <c r="K9" s="21"/>
      <c r="L9" s="21"/>
      <c r="M9" s="21"/>
      <c r="N9" s="5">
        <f t="shared" si="0"/>
        <v>75600</v>
      </c>
    </row>
    <row r="10" spans="1:14" x14ac:dyDescent="0.25">
      <c r="A10" s="29"/>
      <c r="B10" s="35" t="s">
        <v>330</v>
      </c>
      <c r="C10" s="28" t="s">
        <v>78</v>
      </c>
      <c r="D10" s="23">
        <v>42086</v>
      </c>
      <c r="E10" s="23">
        <v>42089</v>
      </c>
      <c r="F10" s="34">
        <v>52943</v>
      </c>
      <c r="G10" s="21">
        <v>210891.6</v>
      </c>
      <c r="H10" s="21"/>
      <c r="I10" s="21"/>
      <c r="J10" s="21"/>
      <c r="K10" s="21">
        <v>210891.6</v>
      </c>
      <c r="L10" s="21"/>
      <c r="M10" s="21"/>
      <c r="N10" s="5">
        <f t="shared" si="0"/>
        <v>210891.6</v>
      </c>
    </row>
    <row r="11" spans="1:14" x14ac:dyDescent="0.25">
      <c r="A11" s="29"/>
      <c r="B11" s="27" t="s">
        <v>37</v>
      </c>
      <c r="C11" s="28" t="s">
        <v>69</v>
      </c>
      <c r="D11" s="23"/>
      <c r="E11" s="23"/>
      <c r="F11" s="32">
        <v>52944</v>
      </c>
      <c r="G11" s="21"/>
      <c r="H11" s="21" t="s">
        <v>39</v>
      </c>
      <c r="I11" s="21">
        <v>2000</v>
      </c>
      <c r="J11" s="21">
        <v>2000</v>
      </c>
      <c r="K11" s="21"/>
      <c r="L11" s="21"/>
      <c r="M11" s="21"/>
      <c r="N11" s="5">
        <f t="shared" si="0"/>
        <v>2000</v>
      </c>
    </row>
    <row r="12" spans="1:14" x14ac:dyDescent="0.25">
      <c r="A12" s="29"/>
      <c r="B12" s="30" t="s">
        <v>331</v>
      </c>
      <c r="C12" s="28" t="s">
        <v>65</v>
      </c>
      <c r="D12" s="23">
        <v>42086</v>
      </c>
      <c r="E12" s="23">
        <v>42087</v>
      </c>
      <c r="F12" s="32">
        <v>52945</v>
      </c>
      <c r="G12" s="21">
        <v>19000</v>
      </c>
      <c r="H12" s="21"/>
      <c r="I12" s="21"/>
      <c r="J12" s="31">
        <v>19000</v>
      </c>
      <c r="K12" s="21"/>
      <c r="L12" s="21"/>
      <c r="M12" s="21"/>
      <c r="N12" s="5">
        <f t="shared" si="0"/>
        <v>19000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399011.6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397011.6</v>
      </c>
      <c r="H27" s="16"/>
      <c r="I27" s="5">
        <f>SUM(I6:I26)</f>
        <v>2000</v>
      </c>
      <c r="J27" s="5">
        <f>SUM(J6:J26)</f>
        <v>118600</v>
      </c>
      <c r="K27" s="5">
        <f>SUM(K6:K26)</f>
        <v>280411.59999999998</v>
      </c>
      <c r="L27" s="5">
        <f>SUM(L6:L26)</f>
        <v>0</v>
      </c>
      <c r="M27" s="5">
        <f>SUM(M6:M26)</f>
        <v>0</v>
      </c>
      <c r="N27" s="5">
        <f>G27+I27</f>
        <v>399011.6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160</v>
      </c>
      <c r="D31" s="4"/>
      <c r="E31" s="4"/>
      <c r="F31" s="96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86400</v>
      </c>
      <c r="D32" s="4"/>
      <c r="E32" s="4"/>
      <c r="F32" s="96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32200</v>
      </c>
      <c r="D33" s="4"/>
      <c r="E33" s="4"/>
      <c r="F33" s="96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118600</v>
      </c>
      <c r="D34" s="4"/>
      <c r="E34" s="4"/>
      <c r="F34" s="96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L7" sqref="C7:L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4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54</v>
      </c>
      <c r="E3" s="146"/>
      <c r="F3" s="146"/>
      <c r="G3" s="146"/>
      <c r="H3" s="19"/>
      <c r="I3" s="4"/>
      <c r="J3" s="37"/>
      <c r="K3" s="41" t="s">
        <v>23</v>
      </c>
      <c r="L3" s="40">
        <v>42086</v>
      </c>
      <c r="M3" s="39"/>
      <c r="N3" s="95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95" t="s">
        <v>21</v>
      </c>
      <c r="B5" s="95" t="s">
        <v>20</v>
      </c>
      <c r="C5" s="95" t="s">
        <v>19</v>
      </c>
      <c r="D5" s="95" t="s">
        <v>18</v>
      </c>
      <c r="E5" s="95" t="s">
        <v>17</v>
      </c>
      <c r="F5" s="95" t="s">
        <v>16</v>
      </c>
      <c r="G5" s="95" t="s">
        <v>15</v>
      </c>
      <c r="H5" s="95" t="s">
        <v>14</v>
      </c>
      <c r="I5" s="95" t="s">
        <v>13</v>
      </c>
      <c r="J5" s="95" t="s">
        <v>12</v>
      </c>
      <c r="K5" s="95" t="s">
        <v>11</v>
      </c>
      <c r="L5" s="95" t="s">
        <v>10</v>
      </c>
      <c r="M5" s="95" t="s">
        <v>9</v>
      </c>
      <c r="N5" s="95" t="s">
        <v>0</v>
      </c>
    </row>
    <row r="6" spans="1:14" x14ac:dyDescent="0.25">
      <c r="A6" s="29"/>
      <c r="B6" s="27" t="s">
        <v>321</v>
      </c>
      <c r="C6" s="84" t="s">
        <v>43</v>
      </c>
      <c r="D6" s="23">
        <v>42085</v>
      </c>
      <c r="E6" s="23">
        <v>42086</v>
      </c>
      <c r="F6" s="34">
        <v>52935</v>
      </c>
      <c r="G6" s="21">
        <v>457380</v>
      </c>
      <c r="H6" s="21"/>
      <c r="I6" s="21"/>
      <c r="J6" s="21"/>
      <c r="K6" s="21"/>
      <c r="L6" s="21"/>
      <c r="M6" s="21">
        <v>457380</v>
      </c>
      <c r="N6" s="5">
        <f t="shared" ref="N6:N25" si="0">G6+I6</f>
        <v>457380</v>
      </c>
    </row>
    <row r="7" spans="1:14" x14ac:dyDescent="0.25">
      <c r="A7" s="29"/>
      <c r="B7" s="27" t="s">
        <v>322</v>
      </c>
      <c r="C7" s="33" t="s">
        <v>220</v>
      </c>
      <c r="D7" s="23">
        <v>42084</v>
      </c>
      <c r="E7" s="23">
        <v>42086</v>
      </c>
      <c r="F7" s="34">
        <v>52936</v>
      </c>
      <c r="G7" s="21">
        <v>475200</v>
      </c>
      <c r="H7" s="21"/>
      <c r="I7" s="21"/>
      <c r="J7" s="21"/>
      <c r="K7" s="21"/>
      <c r="L7" s="21">
        <v>475200</v>
      </c>
      <c r="M7" s="21"/>
      <c r="N7" s="5">
        <f t="shared" si="0"/>
        <v>475200</v>
      </c>
    </row>
    <row r="8" spans="1:14" x14ac:dyDescent="0.25">
      <c r="A8" s="29"/>
      <c r="B8" s="27" t="s">
        <v>323</v>
      </c>
      <c r="C8" s="28" t="s">
        <v>324</v>
      </c>
      <c r="D8" s="23">
        <v>42085</v>
      </c>
      <c r="E8" s="23">
        <v>42087</v>
      </c>
      <c r="F8" s="34">
        <v>52937</v>
      </c>
      <c r="G8" s="21">
        <v>44000</v>
      </c>
      <c r="H8" s="21"/>
      <c r="I8" s="21"/>
      <c r="J8" s="21">
        <v>44000</v>
      </c>
      <c r="K8" s="21"/>
      <c r="L8" s="21"/>
      <c r="M8" s="21"/>
      <c r="N8" s="5">
        <f t="shared" si="0"/>
        <v>44000</v>
      </c>
    </row>
    <row r="9" spans="1:14" x14ac:dyDescent="0.25">
      <c r="A9" s="29"/>
      <c r="B9" s="27" t="s">
        <v>325</v>
      </c>
      <c r="C9" s="28" t="s">
        <v>33</v>
      </c>
      <c r="D9" s="23">
        <v>42086</v>
      </c>
      <c r="E9" s="23">
        <v>42087</v>
      </c>
      <c r="F9" s="34">
        <v>52938</v>
      </c>
      <c r="G9" s="21">
        <v>27000</v>
      </c>
      <c r="H9" s="21"/>
      <c r="I9" s="21"/>
      <c r="J9" s="21">
        <v>27000</v>
      </c>
      <c r="K9" s="21"/>
      <c r="L9" s="21"/>
      <c r="M9" s="21"/>
      <c r="N9" s="5">
        <f t="shared" si="0"/>
        <v>27000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1003580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1003580</v>
      </c>
      <c r="H27" s="16"/>
      <c r="I27" s="5">
        <f>SUM(I6:I26)</f>
        <v>0</v>
      </c>
      <c r="J27" s="5">
        <f>SUM(J6:J26)</f>
        <v>71000</v>
      </c>
      <c r="K27" s="5">
        <f>SUM(K6:K26)</f>
        <v>0</v>
      </c>
      <c r="L27" s="5">
        <f>SUM(L6:L26)</f>
        <v>475200</v>
      </c>
      <c r="M27" s="5">
        <f>SUM(M6:M26)</f>
        <v>457380</v>
      </c>
      <c r="N27" s="5">
        <f>G27+I27</f>
        <v>1003580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120</v>
      </c>
      <c r="D31" s="4"/>
      <c r="E31" s="4"/>
      <c r="F31" s="94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64800</v>
      </c>
      <c r="D32" s="4"/>
      <c r="E32" s="4"/>
      <c r="F32" s="94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6200</v>
      </c>
      <c r="D33" s="4"/>
      <c r="E33" s="4"/>
      <c r="F33" s="94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71000</v>
      </c>
      <c r="D34" s="4"/>
      <c r="E34" s="4"/>
      <c r="F34" s="94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3" zoomScaleNormal="100" workbookViewId="0">
      <selection activeCell="C33" sqref="C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3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202</v>
      </c>
      <c r="E3" s="146"/>
      <c r="F3" s="146"/>
      <c r="G3" s="146"/>
      <c r="H3" s="19"/>
      <c r="I3" s="4"/>
      <c r="J3" s="37"/>
      <c r="K3" s="41" t="s">
        <v>23</v>
      </c>
      <c r="L3" s="40">
        <v>42085</v>
      </c>
      <c r="M3" s="39"/>
      <c r="N3" s="92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92" t="s">
        <v>21</v>
      </c>
      <c r="B5" s="92" t="s">
        <v>20</v>
      </c>
      <c r="C5" s="92" t="s">
        <v>19</v>
      </c>
      <c r="D5" s="92" t="s">
        <v>18</v>
      </c>
      <c r="E5" s="92" t="s">
        <v>17</v>
      </c>
      <c r="F5" s="92" t="s">
        <v>16</v>
      </c>
      <c r="G5" s="92" t="s">
        <v>15</v>
      </c>
      <c r="H5" s="92" t="s">
        <v>14</v>
      </c>
      <c r="I5" s="92" t="s">
        <v>13</v>
      </c>
      <c r="J5" s="92" t="s">
        <v>12</v>
      </c>
      <c r="K5" s="92" t="s">
        <v>11</v>
      </c>
      <c r="L5" s="92" t="s">
        <v>10</v>
      </c>
      <c r="M5" s="92" t="s">
        <v>9</v>
      </c>
      <c r="N5" s="92" t="s">
        <v>0</v>
      </c>
    </row>
    <row r="6" spans="1:14" x14ac:dyDescent="0.25">
      <c r="A6" s="29"/>
      <c r="B6" s="27" t="s">
        <v>315</v>
      </c>
      <c r="C6" s="84" t="s">
        <v>316</v>
      </c>
      <c r="D6" s="23"/>
      <c r="E6" s="23"/>
      <c r="F6" s="34">
        <v>52931</v>
      </c>
      <c r="G6" s="21"/>
      <c r="H6" s="21"/>
      <c r="I6" s="21">
        <v>133920</v>
      </c>
      <c r="J6" s="21">
        <v>133920</v>
      </c>
      <c r="K6" s="21"/>
      <c r="L6" s="21"/>
      <c r="M6" s="21"/>
      <c r="N6" s="5">
        <f t="shared" ref="N6:N25" si="0">G6+I6</f>
        <v>133920</v>
      </c>
    </row>
    <row r="7" spans="1:14" x14ac:dyDescent="0.25">
      <c r="A7" s="29"/>
      <c r="B7" s="27" t="s">
        <v>317</v>
      </c>
      <c r="C7" s="33" t="s">
        <v>33</v>
      </c>
      <c r="D7" s="23">
        <v>42085</v>
      </c>
      <c r="E7" s="23">
        <v>42087</v>
      </c>
      <c r="F7" s="34">
        <v>52932</v>
      </c>
      <c r="G7" s="21">
        <v>67500</v>
      </c>
      <c r="H7" s="21"/>
      <c r="I7" s="21"/>
      <c r="J7" s="21">
        <v>67500</v>
      </c>
      <c r="K7" s="21"/>
      <c r="L7" s="21"/>
      <c r="M7" s="21"/>
      <c r="N7" s="5">
        <f t="shared" si="0"/>
        <v>67500</v>
      </c>
    </row>
    <row r="8" spans="1:14" x14ac:dyDescent="0.25">
      <c r="A8" s="29"/>
      <c r="B8" s="27" t="s">
        <v>318</v>
      </c>
      <c r="C8" s="28" t="s">
        <v>33</v>
      </c>
      <c r="D8" s="23"/>
      <c r="E8" s="23"/>
      <c r="F8" s="34">
        <v>52933</v>
      </c>
      <c r="G8" s="21"/>
      <c r="H8" s="21" t="s">
        <v>319</v>
      </c>
      <c r="I8" s="21">
        <v>102600</v>
      </c>
      <c r="J8" s="21"/>
      <c r="K8" s="21">
        <v>102600</v>
      </c>
      <c r="L8" s="21"/>
      <c r="M8" s="21"/>
      <c r="N8" s="5">
        <f t="shared" si="0"/>
        <v>102600</v>
      </c>
    </row>
    <row r="9" spans="1:14" x14ac:dyDescent="0.25">
      <c r="A9" s="29"/>
      <c r="B9" s="27" t="s">
        <v>320</v>
      </c>
      <c r="C9" s="28" t="s">
        <v>39</v>
      </c>
      <c r="D9" s="23"/>
      <c r="E9" s="23"/>
      <c r="F9" s="34">
        <v>52934</v>
      </c>
      <c r="G9" s="21"/>
      <c r="H9" s="21"/>
      <c r="I9" s="21">
        <v>2800</v>
      </c>
      <c r="J9" s="21">
        <v>2800</v>
      </c>
      <c r="K9" s="21"/>
      <c r="L9" s="21"/>
      <c r="M9" s="21"/>
      <c r="N9" s="5">
        <f t="shared" si="0"/>
        <v>2800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306820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67500</v>
      </c>
      <c r="H27" s="16"/>
      <c r="I27" s="5">
        <f>SUM(I6:I26)</f>
        <v>239320</v>
      </c>
      <c r="J27" s="5">
        <f>SUM(J6:J26)</f>
        <v>204220</v>
      </c>
      <c r="K27" s="5">
        <f>SUM(K6:K26)</f>
        <v>102600</v>
      </c>
      <c r="L27" s="5">
        <f>SUM(L6:L26)</f>
        <v>0</v>
      </c>
      <c r="M27" s="5">
        <f>SUM(M6:M26)</f>
        <v>0</v>
      </c>
      <c r="N27" s="5">
        <f>G27+I27</f>
        <v>306820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370</v>
      </c>
      <c r="D31" s="4"/>
      <c r="E31" s="4"/>
      <c r="F31" s="93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199800</v>
      </c>
      <c r="D32" s="4"/>
      <c r="E32" s="4"/>
      <c r="F32" s="93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4420</v>
      </c>
      <c r="D33" s="4"/>
      <c r="E33" s="4"/>
      <c r="F33" s="9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204220</v>
      </c>
      <c r="D34" s="4"/>
      <c r="E34" s="4"/>
      <c r="F34" s="93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7" zoomScaleNormal="100" workbookViewId="0">
      <selection activeCell="H36" sqref="H3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0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308</v>
      </c>
      <c r="E3" s="146"/>
      <c r="F3" s="146"/>
      <c r="G3" s="146"/>
      <c r="H3" s="19"/>
      <c r="I3" s="4"/>
      <c r="J3" s="37"/>
      <c r="K3" s="41" t="s">
        <v>23</v>
      </c>
      <c r="L3" s="40">
        <v>42085</v>
      </c>
      <c r="M3" s="39"/>
      <c r="N3" s="91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91" t="s">
        <v>21</v>
      </c>
      <c r="B5" s="91" t="s">
        <v>20</v>
      </c>
      <c r="C5" s="91" t="s">
        <v>19</v>
      </c>
      <c r="D5" s="91" t="s">
        <v>18</v>
      </c>
      <c r="E5" s="91" t="s">
        <v>17</v>
      </c>
      <c r="F5" s="91" t="s">
        <v>16</v>
      </c>
      <c r="G5" s="91" t="s">
        <v>15</v>
      </c>
      <c r="H5" s="91" t="s">
        <v>14</v>
      </c>
      <c r="I5" s="91" t="s">
        <v>13</v>
      </c>
      <c r="J5" s="91" t="s">
        <v>12</v>
      </c>
      <c r="K5" s="91" t="s">
        <v>11</v>
      </c>
      <c r="L5" s="91" t="s">
        <v>10</v>
      </c>
      <c r="M5" s="91" t="s">
        <v>9</v>
      </c>
      <c r="N5" s="91" t="s">
        <v>0</v>
      </c>
    </row>
    <row r="6" spans="1:14" x14ac:dyDescent="0.25">
      <c r="A6" s="29"/>
      <c r="B6" s="27" t="s">
        <v>309</v>
      </c>
      <c r="C6" s="84" t="s">
        <v>125</v>
      </c>
      <c r="D6" s="23">
        <v>42083</v>
      </c>
      <c r="E6" s="23">
        <v>42085</v>
      </c>
      <c r="F6" s="34">
        <v>52927</v>
      </c>
      <c r="G6" s="21">
        <v>598320</v>
      </c>
      <c r="H6" s="21"/>
      <c r="I6" s="21"/>
      <c r="J6" s="21"/>
      <c r="K6" s="21"/>
      <c r="L6" s="21"/>
      <c r="M6" s="21">
        <v>598320</v>
      </c>
      <c r="N6" s="5">
        <f t="shared" ref="N6:N9" si="0">G6+I6</f>
        <v>598320</v>
      </c>
    </row>
    <row r="7" spans="1:14" x14ac:dyDescent="0.25">
      <c r="A7" s="29"/>
      <c r="B7" s="27" t="s">
        <v>310</v>
      </c>
      <c r="C7" s="33" t="s">
        <v>311</v>
      </c>
      <c r="D7" s="23">
        <v>42084</v>
      </c>
      <c r="E7" s="23">
        <v>42085</v>
      </c>
      <c r="F7" s="34">
        <v>52928</v>
      </c>
      <c r="G7" s="21">
        <v>35640</v>
      </c>
      <c r="H7" s="21"/>
      <c r="I7" s="21"/>
      <c r="J7" s="21"/>
      <c r="K7" s="21"/>
      <c r="L7" s="21"/>
      <c r="M7" s="21">
        <v>35640</v>
      </c>
      <c r="N7" s="5">
        <f t="shared" si="0"/>
        <v>35640</v>
      </c>
    </row>
    <row r="8" spans="1:14" x14ac:dyDescent="0.25">
      <c r="A8" s="29"/>
      <c r="B8" s="27" t="s">
        <v>312</v>
      </c>
      <c r="C8" s="28" t="s">
        <v>314</v>
      </c>
      <c r="D8" s="23">
        <v>42083</v>
      </c>
      <c r="E8" s="23">
        <v>42085</v>
      </c>
      <c r="F8" s="34">
        <v>52929</v>
      </c>
      <c r="G8" s="21">
        <v>442800</v>
      </c>
      <c r="H8" s="21"/>
      <c r="I8" s="21"/>
      <c r="J8" s="21"/>
      <c r="K8" s="21"/>
      <c r="L8" s="21"/>
      <c r="M8" s="21">
        <v>442800</v>
      </c>
      <c r="N8" s="5">
        <f t="shared" si="0"/>
        <v>442800</v>
      </c>
    </row>
    <row r="9" spans="1:14" x14ac:dyDescent="0.25">
      <c r="A9" s="29"/>
      <c r="B9" s="27" t="s">
        <v>313</v>
      </c>
      <c r="C9" s="28" t="s">
        <v>38</v>
      </c>
      <c r="D9" s="23"/>
      <c r="E9" s="23"/>
      <c r="F9" s="34">
        <v>52930</v>
      </c>
      <c r="G9" s="21"/>
      <c r="H9" s="21" t="s">
        <v>39</v>
      </c>
      <c r="I9" s="21">
        <v>3000</v>
      </c>
      <c r="J9" s="21">
        <v>3000</v>
      </c>
      <c r="K9" s="21"/>
      <c r="L9" s="21"/>
      <c r="M9" s="21"/>
      <c r="N9" s="5">
        <f t="shared" si="0"/>
        <v>3000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ref="N10:N25" si="1">G10+I10</f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1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1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1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1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1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1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1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1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1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1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1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1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1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1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1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1079760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1076760</v>
      </c>
      <c r="H27" s="16"/>
      <c r="I27" s="5">
        <f>SUM(I6:I26)</f>
        <v>3000</v>
      </c>
      <c r="J27" s="5">
        <f>SUM(J6:J26)</f>
        <v>3000</v>
      </c>
      <c r="K27" s="5">
        <f>SUM(K6:K26)</f>
        <v>0</v>
      </c>
      <c r="L27" s="5">
        <f>SUM(L6:L26)</f>
        <v>0</v>
      </c>
      <c r="M27" s="5">
        <f>SUM(M6:M26)</f>
        <v>1076760</v>
      </c>
      <c r="N27" s="5">
        <f>G27+I27</f>
        <v>1079760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90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90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3000</v>
      </c>
      <c r="D33" s="4"/>
      <c r="E33" s="4"/>
      <c r="F33" s="9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3000</v>
      </c>
      <c r="D34" s="4"/>
      <c r="E34" s="4"/>
      <c r="F34" s="90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6" zoomScaleNormal="100" workbookViewId="0">
      <selection activeCell="B37" sqref="B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30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68</v>
      </c>
      <c r="E3" s="146"/>
      <c r="F3" s="146"/>
      <c r="G3" s="146"/>
      <c r="H3" s="19"/>
      <c r="I3" s="4"/>
      <c r="J3" s="37"/>
      <c r="K3" s="41" t="s">
        <v>23</v>
      </c>
      <c r="L3" s="40">
        <v>42094</v>
      </c>
      <c r="M3" s="39"/>
      <c r="N3" s="129" t="s">
        <v>70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29" t="s">
        <v>21</v>
      </c>
      <c r="B5" s="129" t="s">
        <v>20</v>
      </c>
      <c r="C5" s="129" t="s">
        <v>19</v>
      </c>
      <c r="D5" s="129" t="s">
        <v>18</v>
      </c>
      <c r="E5" s="129" t="s">
        <v>17</v>
      </c>
      <c r="F5" s="129" t="s">
        <v>16</v>
      </c>
      <c r="G5" s="129" t="s">
        <v>15</v>
      </c>
      <c r="H5" s="129" t="s">
        <v>14</v>
      </c>
      <c r="I5" s="129" t="s">
        <v>13</v>
      </c>
      <c r="J5" s="129" t="s">
        <v>12</v>
      </c>
      <c r="K5" s="129" t="s">
        <v>11</v>
      </c>
      <c r="L5" s="129" t="s">
        <v>10</v>
      </c>
      <c r="M5" s="129" t="s">
        <v>9</v>
      </c>
      <c r="N5" s="129" t="s">
        <v>0</v>
      </c>
    </row>
    <row r="6" spans="1:14" x14ac:dyDescent="0.25">
      <c r="A6" s="29"/>
      <c r="B6" s="27" t="s">
        <v>421</v>
      </c>
      <c r="C6" s="28" t="s">
        <v>422</v>
      </c>
      <c r="D6" s="23">
        <v>42094</v>
      </c>
      <c r="E6" s="23">
        <v>42095</v>
      </c>
      <c r="F6" s="34">
        <v>53033</v>
      </c>
      <c r="G6" s="21">
        <v>47520</v>
      </c>
      <c r="H6" s="32"/>
      <c r="I6" s="21"/>
      <c r="J6" s="21"/>
      <c r="K6" s="21">
        <v>47520</v>
      </c>
      <c r="L6" s="21"/>
      <c r="M6" s="21"/>
      <c r="N6" s="5">
        <f t="shared" ref="N6:N25" si="0">G6+I6</f>
        <v>47520</v>
      </c>
    </row>
    <row r="7" spans="1:14" x14ac:dyDescent="0.25">
      <c r="A7" s="29"/>
      <c r="B7" s="35" t="s">
        <v>423</v>
      </c>
      <c r="C7" s="28" t="s">
        <v>424</v>
      </c>
      <c r="D7" s="23">
        <v>42094</v>
      </c>
      <c r="E7" s="23">
        <v>42096</v>
      </c>
      <c r="F7" s="34">
        <v>53034</v>
      </c>
      <c r="G7" s="21">
        <v>66528</v>
      </c>
      <c r="H7" s="32"/>
      <c r="I7" s="21"/>
      <c r="J7" s="21"/>
      <c r="K7" s="21"/>
      <c r="L7" s="21">
        <v>66528</v>
      </c>
      <c r="M7" s="21"/>
      <c r="N7" s="5">
        <f t="shared" si="0"/>
        <v>66528</v>
      </c>
    </row>
    <row r="8" spans="1:14" x14ac:dyDescent="0.25">
      <c r="A8" s="29"/>
      <c r="B8" s="124" t="s">
        <v>425</v>
      </c>
      <c r="C8" s="28" t="s">
        <v>426</v>
      </c>
      <c r="D8" s="23">
        <v>42094</v>
      </c>
      <c r="E8" s="23">
        <v>42096</v>
      </c>
      <c r="F8" s="32">
        <v>53035</v>
      </c>
      <c r="G8" s="21">
        <v>189000</v>
      </c>
      <c r="H8" s="32"/>
      <c r="I8" s="21"/>
      <c r="J8" s="21"/>
      <c r="K8" s="21"/>
      <c r="L8" s="21">
        <v>189000</v>
      </c>
      <c r="M8" s="21"/>
      <c r="N8" s="5">
        <f t="shared" si="0"/>
        <v>189000</v>
      </c>
    </row>
    <row r="9" spans="1:14" x14ac:dyDescent="0.25">
      <c r="A9" s="29"/>
      <c r="B9" s="124" t="s">
        <v>427</v>
      </c>
      <c r="C9" s="28" t="s">
        <v>426</v>
      </c>
      <c r="D9" s="23">
        <v>42094</v>
      </c>
      <c r="E9" s="23">
        <v>42096</v>
      </c>
      <c r="F9" s="32">
        <v>53036</v>
      </c>
      <c r="G9" s="21">
        <v>561600</v>
      </c>
      <c r="H9" s="32"/>
      <c r="I9" s="21"/>
      <c r="J9" s="31"/>
      <c r="K9" s="21"/>
      <c r="L9" s="21">
        <v>561600</v>
      </c>
      <c r="M9" s="21"/>
      <c r="N9" s="5">
        <f t="shared" si="0"/>
        <v>561600</v>
      </c>
    </row>
    <row r="10" spans="1:14" x14ac:dyDescent="0.25">
      <c r="A10" s="29"/>
      <c r="B10" s="124" t="s">
        <v>429</v>
      </c>
      <c r="C10" s="28" t="s">
        <v>69</v>
      </c>
      <c r="D10" s="23">
        <v>42094</v>
      </c>
      <c r="E10" s="23">
        <v>42095</v>
      </c>
      <c r="F10" s="22">
        <v>53038</v>
      </c>
      <c r="G10" s="21">
        <v>77220</v>
      </c>
      <c r="H10" s="32"/>
      <c r="I10" s="21"/>
      <c r="J10" s="21">
        <v>77220</v>
      </c>
      <c r="K10" s="21"/>
      <c r="L10" s="21"/>
      <c r="M10" s="21"/>
      <c r="N10" s="5">
        <f t="shared" si="0"/>
        <v>77220</v>
      </c>
    </row>
    <row r="11" spans="1:14" x14ac:dyDescent="0.25">
      <c r="A11" s="29"/>
      <c r="B11" s="126" t="s">
        <v>68</v>
      </c>
      <c r="C11" s="28" t="s">
        <v>69</v>
      </c>
      <c r="D11" s="23"/>
      <c r="E11" s="23"/>
      <c r="F11" s="22">
        <v>53039</v>
      </c>
      <c r="G11" s="21"/>
      <c r="H11" s="32" t="s">
        <v>430</v>
      </c>
      <c r="I11" s="21">
        <v>5400</v>
      </c>
      <c r="J11" s="21">
        <v>5400</v>
      </c>
      <c r="K11" s="21"/>
      <c r="L11" s="21"/>
      <c r="M11" s="21"/>
      <c r="N11" s="5">
        <f t="shared" si="0"/>
        <v>5400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947268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941868</v>
      </c>
      <c r="H27" s="109"/>
      <c r="I27" s="5">
        <f>SUM(I6:I26)</f>
        <v>5400</v>
      </c>
      <c r="J27" s="5">
        <f>SUM(J6:J26)</f>
        <v>82620</v>
      </c>
      <c r="K27" s="5">
        <f>SUM(K6:K26)</f>
        <v>47520</v>
      </c>
      <c r="L27" s="5">
        <f>SUM(L6:L26)</f>
        <v>817128</v>
      </c>
      <c r="M27" s="5">
        <f>SUM(M6:M26)</f>
        <v>0</v>
      </c>
      <c r="N27" s="5">
        <f>G27+I27</f>
        <v>947268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428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30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30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82620</v>
      </c>
      <c r="D33" s="4"/>
      <c r="E33" s="4"/>
      <c r="F33" s="13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82620</v>
      </c>
      <c r="D34" s="4"/>
      <c r="E34" s="4"/>
      <c r="F34" s="130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I27" sqref="I2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9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300</v>
      </c>
      <c r="E3" s="146"/>
      <c r="F3" s="146"/>
      <c r="G3" s="146"/>
      <c r="H3" s="19"/>
      <c r="I3" s="4"/>
      <c r="J3" s="37"/>
      <c r="K3" s="41" t="s">
        <v>23</v>
      </c>
      <c r="L3" s="40">
        <v>42084</v>
      </c>
      <c r="M3" s="39"/>
      <c r="N3" s="88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88" t="s">
        <v>21</v>
      </c>
      <c r="B5" s="88" t="s">
        <v>20</v>
      </c>
      <c r="C5" s="88" t="s">
        <v>19</v>
      </c>
      <c r="D5" s="88" t="s">
        <v>18</v>
      </c>
      <c r="E5" s="88" t="s">
        <v>17</v>
      </c>
      <c r="F5" s="88" t="s">
        <v>16</v>
      </c>
      <c r="G5" s="88" t="s">
        <v>15</v>
      </c>
      <c r="H5" s="88" t="s">
        <v>14</v>
      </c>
      <c r="I5" s="88" t="s">
        <v>13</v>
      </c>
      <c r="J5" s="88" t="s">
        <v>12</v>
      </c>
      <c r="K5" s="88" t="s">
        <v>11</v>
      </c>
      <c r="L5" s="88" t="s">
        <v>10</v>
      </c>
      <c r="M5" s="88" t="s">
        <v>9</v>
      </c>
      <c r="N5" s="88" t="s">
        <v>0</v>
      </c>
    </row>
    <row r="6" spans="1:14" x14ac:dyDescent="0.25">
      <c r="A6" s="29"/>
      <c r="B6" s="27" t="s">
        <v>307</v>
      </c>
      <c r="C6" s="84" t="s">
        <v>39</v>
      </c>
      <c r="D6" s="23"/>
      <c r="E6" s="23"/>
      <c r="F6" s="34">
        <v>52926</v>
      </c>
      <c r="G6" s="21"/>
      <c r="H6" s="21"/>
      <c r="I6" s="21">
        <v>1800</v>
      </c>
      <c r="J6" s="21"/>
      <c r="K6" s="21"/>
      <c r="L6" s="21"/>
      <c r="M6" s="21"/>
      <c r="N6" s="5">
        <v>1800</v>
      </c>
    </row>
    <row r="7" spans="1:14" x14ac:dyDescent="0.25">
      <c r="A7" s="29"/>
      <c r="B7" s="27"/>
      <c r="C7" s="33"/>
      <c r="D7" s="23"/>
      <c r="E7" s="23"/>
      <c r="F7" s="34"/>
      <c r="G7" s="21"/>
      <c r="H7" s="21"/>
      <c r="I7" s="21"/>
      <c r="J7" s="21"/>
      <c r="K7" s="21"/>
      <c r="L7" s="21"/>
      <c r="M7" s="21"/>
      <c r="N7" s="5">
        <v>0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ref="N8:N25" si="0">G8+I8</f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1800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0</v>
      </c>
      <c r="H27" s="16"/>
      <c r="I27" s="5">
        <f>SUM(I6:I26)</f>
        <v>1800</v>
      </c>
      <c r="J27" s="5">
        <f>SUM(J6:J26)</f>
        <v>0</v>
      </c>
      <c r="K27" s="5">
        <f>SUM(K6:K26)</f>
        <v>0</v>
      </c>
      <c r="L27" s="5">
        <f>SUM(L6:L26)</f>
        <v>0</v>
      </c>
      <c r="M27" s="5">
        <f>SUM(M6:M26)</f>
        <v>0</v>
      </c>
      <c r="N27" s="5">
        <f>G27+I27</f>
        <v>1800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89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89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1800</v>
      </c>
      <c r="D33" s="4"/>
      <c r="E33" s="4"/>
      <c r="F33" s="89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1800</v>
      </c>
      <c r="D34" s="4"/>
      <c r="E34" s="4"/>
      <c r="F34" s="89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19" sqref="C1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6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304</v>
      </c>
      <c r="E3" s="146"/>
      <c r="F3" s="146"/>
      <c r="G3" s="146"/>
      <c r="H3" s="19"/>
      <c r="I3" s="4"/>
      <c r="J3" s="37"/>
      <c r="K3" s="41" t="s">
        <v>23</v>
      </c>
      <c r="L3" s="40">
        <v>42084</v>
      </c>
      <c r="M3" s="39"/>
      <c r="N3" s="87" t="s">
        <v>70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87" t="s">
        <v>21</v>
      </c>
      <c r="B5" s="87" t="s">
        <v>20</v>
      </c>
      <c r="C5" s="87" t="s">
        <v>19</v>
      </c>
      <c r="D5" s="87" t="s">
        <v>18</v>
      </c>
      <c r="E5" s="87" t="s">
        <v>17</v>
      </c>
      <c r="F5" s="87" t="s">
        <v>16</v>
      </c>
      <c r="G5" s="87" t="s">
        <v>15</v>
      </c>
      <c r="H5" s="87" t="s">
        <v>14</v>
      </c>
      <c r="I5" s="87" t="s">
        <v>13</v>
      </c>
      <c r="J5" s="87" t="s">
        <v>12</v>
      </c>
      <c r="K5" s="87" t="s">
        <v>11</v>
      </c>
      <c r="L5" s="87" t="s">
        <v>10</v>
      </c>
      <c r="M5" s="87" t="s">
        <v>9</v>
      </c>
      <c r="N5" s="87" t="s">
        <v>0</v>
      </c>
    </row>
    <row r="6" spans="1:14" x14ac:dyDescent="0.25">
      <c r="A6" s="29"/>
      <c r="B6" s="27" t="s">
        <v>305</v>
      </c>
      <c r="C6" s="84" t="s">
        <v>69</v>
      </c>
      <c r="D6" s="23">
        <v>42084</v>
      </c>
      <c r="E6" s="23">
        <v>42085</v>
      </c>
      <c r="F6" s="34">
        <v>52924</v>
      </c>
      <c r="G6" s="21">
        <v>62100</v>
      </c>
      <c r="H6" s="21"/>
      <c r="I6" s="21"/>
      <c r="J6" s="21"/>
      <c r="K6" s="21">
        <v>62100</v>
      </c>
      <c r="L6" s="21"/>
      <c r="M6" s="21"/>
      <c r="N6" s="5">
        <f t="shared" ref="N6:N25" si="0">G6+I6</f>
        <v>62100</v>
      </c>
    </row>
    <row r="7" spans="1:14" x14ac:dyDescent="0.25">
      <c r="A7" s="29"/>
      <c r="B7" s="27" t="s">
        <v>305</v>
      </c>
      <c r="C7" s="33" t="s">
        <v>69</v>
      </c>
      <c r="D7" s="23"/>
      <c r="E7" s="23"/>
      <c r="F7" s="34">
        <v>52925</v>
      </c>
      <c r="G7" s="21"/>
      <c r="H7" s="21" t="s">
        <v>306</v>
      </c>
      <c r="I7" s="21">
        <v>25920</v>
      </c>
      <c r="J7" s="21"/>
      <c r="K7" s="21">
        <v>25920</v>
      </c>
      <c r="L7" s="21"/>
      <c r="M7" s="21"/>
      <c r="N7" s="5">
        <f t="shared" si="0"/>
        <v>25920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88020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62100</v>
      </c>
      <c r="H27" s="16"/>
      <c r="I27" s="5">
        <f>SUM(I6:I26)</f>
        <v>25920</v>
      </c>
      <c r="J27" s="5">
        <f>SUM(J6:J26)</f>
        <v>0</v>
      </c>
      <c r="K27" s="5">
        <f>SUM(K6:K26)</f>
        <v>88020</v>
      </c>
      <c r="L27" s="5">
        <f>SUM(L6:L26)</f>
        <v>0</v>
      </c>
      <c r="M27" s="5">
        <f>SUM(M6:M26)</f>
        <v>0</v>
      </c>
      <c r="N27" s="5">
        <f>G27+I27</f>
        <v>88020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86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86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86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86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12" sqref="C1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5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300</v>
      </c>
      <c r="E3" s="146"/>
      <c r="F3" s="146"/>
      <c r="G3" s="146"/>
      <c r="H3" s="19"/>
      <c r="I3" s="4"/>
      <c r="J3" s="37"/>
      <c r="K3" s="41" t="s">
        <v>23</v>
      </c>
      <c r="L3" s="40">
        <v>42083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301</v>
      </c>
      <c r="C6" s="84" t="s">
        <v>64</v>
      </c>
      <c r="D6" s="23">
        <v>42083</v>
      </c>
      <c r="E6" s="23">
        <v>42084</v>
      </c>
      <c r="F6" s="34">
        <v>52921</v>
      </c>
      <c r="G6" s="21">
        <v>30100</v>
      </c>
      <c r="H6" s="21"/>
      <c r="I6" s="21"/>
      <c r="J6" s="21"/>
      <c r="K6" s="21">
        <v>30100</v>
      </c>
      <c r="L6" s="21"/>
      <c r="M6" s="21"/>
      <c r="N6" s="5">
        <f t="shared" ref="N6:N25" si="0">G6+I6</f>
        <v>30100</v>
      </c>
    </row>
    <row r="7" spans="1:14" x14ac:dyDescent="0.25">
      <c r="A7" s="29"/>
      <c r="B7" s="27" t="s">
        <v>302</v>
      </c>
      <c r="C7" s="33" t="s">
        <v>118</v>
      </c>
      <c r="D7" s="23">
        <v>42083</v>
      </c>
      <c r="E7" s="23">
        <v>42084</v>
      </c>
      <c r="F7" s="34">
        <v>52922</v>
      </c>
      <c r="G7" s="21">
        <v>22000</v>
      </c>
      <c r="H7" s="21"/>
      <c r="I7" s="21"/>
      <c r="J7" s="21">
        <v>22000</v>
      </c>
      <c r="K7" s="21"/>
      <c r="L7" s="21"/>
      <c r="M7" s="21"/>
      <c r="N7" s="5">
        <f t="shared" si="0"/>
        <v>22000</v>
      </c>
    </row>
    <row r="8" spans="1:14" x14ac:dyDescent="0.25">
      <c r="A8" s="29"/>
      <c r="B8" s="27" t="s">
        <v>303</v>
      </c>
      <c r="C8" s="28" t="s">
        <v>85</v>
      </c>
      <c r="D8" s="23"/>
      <c r="E8" s="23"/>
      <c r="F8" s="34">
        <v>52923</v>
      </c>
      <c r="G8" s="21"/>
      <c r="H8" s="21"/>
      <c r="I8" s="21">
        <v>1000</v>
      </c>
      <c r="J8" s="21">
        <v>1000</v>
      </c>
      <c r="K8" s="21"/>
      <c r="L8" s="21"/>
      <c r="M8" s="21"/>
      <c r="N8" s="5">
        <f t="shared" si="0"/>
        <v>1000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53100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52100</v>
      </c>
      <c r="H27" s="16"/>
      <c r="I27" s="5">
        <f>SUM(I6:I26)</f>
        <v>1000</v>
      </c>
      <c r="J27" s="5">
        <f>SUM(J6:J26)</f>
        <v>23000</v>
      </c>
      <c r="K27" s="5">
        <f>SUM(K6:K26)</f>
        <v>30100</v>
      </c>
      <c r="L27" s="5">
        <f>SUM(L6:L26)</f>
        <v>0</v>
      </c>
      <c r="M27" s="5">
        <f>SUM(M6:M26)</f>
        <v>0</v>
      </c>
      <c r="N27" s="5">
        <f>G27+I27</f>
        <v>53100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85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85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23000</v>
      </c>
      <c r="D33" s="4"/>
      <c r="E33" s="4"/>
      <c r="F33" s="85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23000</v>
      </c>
      <c r="D34" s="4"/>
      <c r="E34" s="4"/>
      <c r="F34" s="85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21" sqref="B2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3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128</v>
      </c>
      <c r="E3" s="145"/>
      <c r="F3" s="145"/>
      <c r="G3" s="134"/>
      <c r="H3" s="19"/>
      <c r="I3" s="4"/>
      <c r="J3" s="37"/>
      <c r="K3" s="41" t="s">
        <v>23</v>
      </c>
      <c r="L3" s="40">
        <v>42083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106</v>
      </c>
      <c r="C6" s="84" t="s">
        <v>293</v>
      </c>
      <c r="D6" s="23">
        <v>42082</v>
      </c>
      <c r="E6" s="23">
        <v>42083</v>
      </c>
      <c r="F6" s="34">
        <v>52915</v>
      </c>
      <c r="G6" s="21">
        <v>16000</v>
      </c>
      <c r="H6" s="21"/>
      <c r="I6" s="21"/>
      <c r="J6" s="21">
        <v>16000</v>
      </c>
      <c r="K6" s="21"/>
      <c r="L6" s="21"/>
      <c r="M6" s="21"/>
      <c r="N6" s="5">
        <f t="shared" ref="N6:N25" si="0">G6+I6</f>
        <v>16000</v>
      </c>
    </row>
    <row r="7" spans="1:14" x14ac:dyDescent="0.25">
      <c r="A7" s="29"/>
      <c r="B7" s="27" t="s">
        <v>294</v>
      </c>
      <c r="C7" s="33" t="s">
        <v>295</v>
      </c>
      <c r="D7" s="23">
        <v>42082</v>
      </c>
      <c r="E7" s="23">
        <v>42083</v>
      </c>
      <c r="F7" s="34">
        <v>52916</v>
      </c>
      <c r="G7" s="21">
        <v>19000</v>
      </c>
      <c r="H7" s="21"/>
      <c r="I7" s="21"/>
      <c r="J7" s="21"/>
      <c r="K7" s="21">
        <v>19000</v>
      </c>
      <c r="L7" s="21"/>
      <c r="M7" s="21"/>
      <c r="N7" s="5">
        <f t="shared" si="0"/>
        <v>19000</v>
      </c>
    </row>
    <row r="8" spans="1:14" x14ac:dyDescent="0.25">
      <c r="A8" s="29"/>
      <c r="B8" s="27" t="s">
        <v>297</v>
      </c>
      <c r="C8" s="28" t="s">
        <v>296</v>
      </c>
      <c r="D8" s="23">
        <v>42082</v>
      </c>
      <c r="E8" s="23">
        <v>42083</v>
      </c>
      <c r="F8" s="34">
        <v>52917</v>
      </c>
      <c r="G8" s="21">
        <v>19000</v>
      </c>
      <c r="H8" s="21"/>
      <c r="I8" s="21"/>
      <c r="J8" s="21"/>
      <c r="K8" s="21">
        <v>19000</v>
      </c>
      <c r="L8" s="21"/>
      <c r="M8" s="21"/>
      <c r="N8" s="5">
        <f t="shared" si="0"/>
        <v>19000</v>
      </c>
    </row>
    <row r="9" spans="1:14" x14ac:dyDescent="0.25">
      <c r="A9" s="29"/>
      <c r="B9" s="27" t="s">
        <v>276</v>
      </c>
      <c r="C9" s="28" t="s">
        <v>298</v>
      </c>
      <c r="D9" s="23">
        <v>42082</v>
      </c>
      <c r="E9" s="23">
        <v>42084</v>
      </c>
      <c r="F9" s="34">
        <v>52918</v>
      </c>
      <c r="G9" s="21">
        <v>576072</v>
      </c>
      <c r="H9" s="21"/>
      <c r="I9" s="21"/>
      <c r="J9" s="21"/>
      <c r="K9" s="21"/>
      <c r="L9" s="21">
        <v>576072</v>
      </c>
      <c r="M9" s="21"/>
      <c r="N9" s="5">
        <f t="shared" si="0"/>
        <v>576072</v>
      </c>
    </row>
    <row r="10" spans="1:14" x14ac:dyDescent="0.25">
      <c r="A10" s="29"/>
      <c r="B10" s="35" t="s">
        <v>266</v>
      </c>
      <c r="C10" s="28" t="s">
        <v>265</v>
      </c>
      <c r="D10" s="23">
        <v>42078</v>
      </c>
      <c r="E10" s="23">
        <v>42080</v>
      </c>
      <c r="F10" s="34">
        <v>52919</v>
      </c>
      <c r="G10" s="21">
        <v>528120</v>
      </c>
      <c r="H10" s="21"/>
      <c r="I10" s="21"/>
      <c r="J10" s="21"/>
      <c r="K10" s="21"/>
      <c r="L10" s="21"/>
      <c r="M10" s="21">
        <v>528120</v>
      </c>
      <c r="N10" s="5">
        <f t="shared" si="0"/>
        <v>528120</v>
      </c>
    </row>
    <row r="11" spans="1:14" x14ac:dyDescent="0.25">
      <c r="A11" s="29"/>
      <c r="B11" s="27" t="s">
        <v>299</v>
      </c>
      <c r="C11" s="28" t="s">
        <v>56</v>
      </c>
      <c r="D11" s="23">
        <v>42081</v>
      </c>
      <c r="E11" s="23">
        <v>42083</v>
      </c>
      <c r="F11" s="32">
        <v>52920</v>
      </c>
      <c r="G11" s="21">
        <v>61506</v>
      </c>
      <c r="H11" s="21"/>
      <c r="I11" s="21"/>
      <c r="J11" s="21"/>
      <c r="K11" s="21">
        <v>61506</v>
      </c>
      <c r="L11" s="21"/>
      <c r="M11" s="21"/>
      <c r="N11" s="5">
        <f t="shared" si="0"/>
        <v>61506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1219698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1219698</v>
      </c>
      <c r="H27" s="16"/>
      <c r="I27" s="5">
        <f>SUM(I6:I26)</f>
        <v>0</v>
      </c>
      <c r="J27" s="5">
        <f>SUM(J6:J26)</f>
        <v>16000</v>
      </c>
      <c r="K27" s="5">
        <f>SUM(K6:K26)</f>
        <v>99506</v>
      </c>
      <c r="L27" s="5">
        <f>SUM(L6:L26)</f>
        <v>576072</v>
      </c>
      <c r="M27" s="5">
        <f>SUM(M6:M26)</f>
        <v>528120</v>
      </c>
      <c r="N27" s="5">
        <f>G27+I27</f>
        <v>1219698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83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83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16000</v>
      </c>
      <c r="D33" s="4"/>
      <c r="E33" s="4"/>
      <c r="F33" s="8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16000</v>
      </c>
      <c r="D34" s="4"/>
      <c r="E34" s="4"/>
      <c r="F34" s="83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9" zoomScaleNormal="100" workbookViewId="0">
      <selection activeCell="C33" sqref="C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2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128</v>
      </c>
      <c r="E3" s="145"/>
      <c r="F3" s="145"/>
      <c r="G3" s="134"/>
      <c r="H3" s="19"/>
      <c r="I3" s="4"/>
      <c r="J3" s="37"/>
      <c r="K3" s="41" t="s">
        <v>23</v>
      </c>
      <c r="L3" s="40">
        <v>42082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289</v>
      </c>
      <c r="C6" s="84" t="s">
        <v>38</v>
      </c>
      <c r="D6" s="23">
        <v>42082</v>
      </c>
      <c r="E6" s="23">
        <v>42083</v>
      </c>
      <c r="F6" s="34">
        <v>52910</v>
      </c>
      <c r="G6" s="21">
        <v>47520</v>
      </c>
      <c r="H6" s="21"/>
      <c r="I6" s="21"/>
      <c r="J6" s="21">
        <v>7520</v>
      </c>
      <c r="K6" s="21"/>
      <c r="L6" s="21"/>
      <c r="M6" s="21">
        <v>40000</v>
      </c>
      <c r="N6" s="5">
        <f t="shared" ref="N6:N25" si="0">G6+I6</f>
        <v>47520</v>
      </c>
    </row>
    <row r="7" spans="1:14" x14ac:dyDescent="0.25">
      <c r="A7" s="29"/>
      <c r="B7" s="27" t="s">
        <v>290</v>
      </c>
      <c r="C7" s="33" t="s">
        <v>292</v>
      </c>
      <c r="D7" s="23">
        <v>42082</v>
      </c>
      <c r="E7" s="23">
        <v>42083</v>
      </c>
      <c r="F7" s="34">
        <v>52911</v>
      </c>
      <c r="G7" s="21">
        <v>19000</v>
      </c>
      <c r="H7" s="21"/>
      <c r="I7" s="21"/>
      <c r="J7" s="21">
        <v>19000</v>
      </c>
      <c r="K7" s="21"/>
      <c r="L7" s="21"/>
      <c r="M7" s="21"/>
      <c r="N7" s="5">
        <f t="shared" si="0"/>
        <v>19000</v>
      </c>
    </row>
    <row r="8" spans="1:14" x14ac:dyDescent="0.25">
      <c r="A8" s="29"/>
      <c r="B8" s="27" t="s">
        <v>291</v>
      </c>
      <c r="C8" s="28" t="s">
        <v>33</v>
      </c>
      <c r="D8" s="23">
        <v>42082</v>
      </c>
      <c r="E8" s="23">
        <v>42083</v>
      </c>
      <c r="F8" s="34">
        <v>52912</v>
      </c>
      <c r="G8" s="21">
        <v>35640</v>
      </c>
      <c r="H8" s="21"/>
      <c r="I8" s="21"/>
      <c r="J8" s="21"/>
      <c r="K8" s="21">
        <v>35640</v>
      </c>
      <c r="L8" s="21"/>
      <c r="M8" s="21"/>
      <c r="N8" s="5">
        <f t="shared" si="0"/>
        <v>35640</v>
      </c>
    </row>
    <row r="9" spans="1:14" x14ac:dyDescent="0.25">
      <c r="A9" s="29"/>
      <c r="B9" s="27" t="s">
        <v>101</v>
      </c>
      <c r="C9" s="28" t="s">
        <v>227</v>
      </c>
      <c r="D9" s="23">
        <v>42082</v>
      </c>
      <c r="E9" s="23">
        <v>42083</v>
      </c>
      <c r="F9" s="34">
        <v>52913</v>
      </c>
      <c r="G9" s="21">
        <v>22000</v>
      </c>
      <c r="H9" s="21"/>
      <c r="I9" s="21"/>
      <c r="J9" s="21"/>
      <c r="K9" s="21">
        <v>22000</v>
      </c>
      <c r="L9" s="21"/>
      <c r="M9" s="21"/>
      <c r="N9" s="5">
        <f t="shared" si="0"/>
        <v>22000</v>
      </c>
    </row>
    <row r="10" spans="1:14" x14ac:dyDescent="0.25">
      <c r="A10" s="29"/>
      <c r="B10" s="35" t="s">
        <v>37</v>
      </c>
      <c r="C10" s="28" t="s">
        <v>38</v>
      </c>
      <c r="D10" s="23"/>
      <c r="E10" s="23"/>
      <c r="F10" s="34">
        <v>52914</v>
      </c>
      <c r="G10" s="21"/>
      <c r="H10" s="21" t="s">
        <v>39</v>
      </c>
      <c r="I10" s="21">
        <v>2000</v>
      </c>
      <c r="J10" s="21">
        <v>2000</v>
      </c>
      <c r="K10" s="21"/>
      <c r="L10" s="21"/>
      <c r="M10" s="21"/>
      <c r="N10" s="5">
        <f t="shared" si="0"/>
        <v>2000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126160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124160</v>
      </c>
      <c r="H27" s="16"/>
      <c r="I27" s="5">
        <f>SUM(I6:I26)</f>
        <v>2000</v>
      </c>
      <c r="J27" s="5">
        <f>SUM(J6:J26)</f>
        <v>28520</v>
      </c>
      <c r="K27" s="5">
        <f>SUM(K6:K26)</f>
        <v>57640</v>
      </c>
      <c r="L27" s="5">
        <f>SUM(L6:L26)</f>
        <v>0</v>
      </c>
      <c r="M27" s="5">
        <f>SUM(M6:M26)</f>
        <v>40000</v>
      </c>
      <c r="N27" s="5">
        <f>G27+I27</f>
        <v>126160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82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82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28520</v>
      </c>
      <c r="D33" s="4"/>
      <c r="E33" s="4"/>
      <c r="F33" s="82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28520</v>
      </c>
      <c r="D34" s="4"/>
      <c r="E34" s="4"/>
      <c r="F34" s="82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6" zoomScaleNormal="100" workbookViewId="0">
      <selection activeCell="M27" sqref="I27:M2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1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68</v>
      </c>
      <c r="E3" s="145"/>
      <c r="F3" s="145"/>
      <c r="G3" s="134"/>
      <c r="H3" s="19"/>
      <c r="I3" s="4"/>
      <c r="J3" s="37"/>
      <c r="K3" s="41" t="s">
        <v>23</v>
      </c>
      <c r="L3" s="40">
        <v>42082</v>
      </c>
      <c r="M3" s="39"/>
      <c r="N3" s="36" t="s">
        <v>70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282</v>
      </c>
      <c r="C6" s="33" t="s">
        <v>96</v>
      </c>
      <c r="D6" s="23"/>
      <c r="E6" s="23"/>
      <c r="F6" s="34">
        <v>52903</v>
      </c>
      <c r="G6" s="21"/>
      <c r="H6" s="21" t="s">
        <v>283</v>
      </c>
      <c r="I6" s="21">
        <v>26000</v>
      </c>
      <c r="J6" s="21">
        <v>26000</v>
      </c>
      <c r="K6" s="21"/>
      <c r="L6" s="21"/>
      <c r="M6" s="21"/>
      <c r="N6" s="5">
        <f t="shared" ref="N6:N25" si="0">G6+I6</f>
        <v>26000</v>
      </c>
    </row>
    <row r="7" spans="1:14" x14ac:dyDescent="0.25">
      <c r="A7" s="29"/>
      <c r="B7" s="27" t="s">
        <v>285</v>
      </c>
      <c r="C7" s="33" t="s">
        <v>284</v>
      </c>
      <c r="D7" s="23">
        <v>42080</v>
      </c>
      <c r="E7" s="23">
        <v>42082</v>
      </c>
      <c r="F7" s="34">
        <v>52904</v>
      </c>
      <c r="G7" s="21">
        <v>265356</v>
      </c>
      <c r="H7" s="21"/>
      <c r="I7" s="21"/>
      <c r="J7" s="21"/>
      <c r="K7" s="21"/>
      <c r="L7" s="21"/>
      <c r="M7" s="21">
        <v>265356</v>
      </c>
      <c r="N7" s="5">
        <f t="shared" si="0"/>
        <v>265356</v>
      </c>
    </row>
    <row r="8" spans="1:14" x14ac:dyDescent="0.25">
      <c r="A8" s="29"/>
      <c r="B8" s="27" t="s">
        <v>286</v>
      </c>
      <c r="C8" s="28" t="s">
        <v>73</v>
      </c>
      <c r="D8" s="23">
        <v>42080</v>
      </c>
      <c r="E8" s="23">
        <v>42082</v>
      </c>
      <c r="F8" s="34">
        <v>52905</v>
      </c>
      <c r="G8" s="21">
        <v>1650240</v>
      </c>
      <c r="H8" s="21"/>
      <c r="I8" s="21"/>
      <c r="J8" s="21"/>
      <c r="K8" s="21"/>
      <c r="L8" s="21"/>
      <c r="M8" s="21">
        <v>1650240</v>
      </c>
      <c r="N8" s="5">
        <f t="shared" si="0"/>
        <v>1650240</v>
      </c>
    </row>
    <row r="9" spans="1:14" x14ac:dyDescent="0.25">
      <c r="A9" s="29"/>
      <c r="B9" s="27" t="s">
        <v>287</v>
      </c>
      <c r="C9" s="28" t="s">
        <v>288</v>
      </c>
      <c r="D9" s="23">
        <v>42082</v>
      </c>
      <c r="E9" s="23">
        <v>42083</v>
      </c>
      <c r="F9" s="34">
        <v>52906</v>
      </c>
      <c r="G9" s="21">
        <v>47520</v>
      </c>
      <c r="H9" s="21"/>
      <c r="I9" s="21"/>
      <c r="J9" s="21">
        <v>47520</v>
      </c>
      <c r="K9" s="21"/>
      <c r="L9" s="21"/>
      <c r="M9" s="21"/>
      <c r="N9" s="5">
        <f t="shared" si="0"/>
        <v>47520</v>
      </c>
    </row>
    <row r="10" spans="1:14" x14ac:dyDescent="0.25">
      <c r="A10" s="29"/>
      <c r="B10" s="35" t="s">
        <v>282</v>
      </c>
      <c r="C10" s="28" t="s">
        <v>78</v>
      </c>
      <c r="D10" s="23">
        <v>42081</v>
      </c>
      <c r="E10" s="23">
        <v>42083</v>
      </c>
      <c r="F10" s="34">
        <v>52907</v>
      </c>
      <c r="G10" s="21">
        <v>60771.6</v>
      </c>
      <c r="H10" s="21"/>
      <c r="I10" s="21"/>
      <c r="J10" s="21"/>
      <c r="K10" s="21">
        <v>60771.6</v>
      </c>
      <c r="L10" s="21"/>
      <c r="M10" s="21"/>
      <c r="N10" s="5">
        <f t="shared" si="0"/>
        <v>60771.6</v>
      </c>
    </row>
    <row r="11" spans="1:14" x14ac:dyDescent="0.25">
      <c r="A11" s="29"/>
      <c r="B11" s="27" t="s">
        <v>282</v>
      </c>
      <c r="C11" s="28" t="s">
        <v>78</v>
      </c>
      <c r="D11" s="23">
        <v>42081</v>
      </c>
      <c r="E11" s="23">
        <v>42083</v>
      </c>
      <c r="F11" s="32">
        <v>52908</v>
      </c>
      <c r="G11" s="21">
        <v>46126.8</v>
      </c>
      <c r="H11" s="21"/>
      <c r="I11" s="21"/>
      <c r="J11" s="21"/>
      <c r="K11" s="21">
        <v>46126.8</v>
      </c>
      <c r="L11" s="21"/>
      <c r="M11" s="21"/>
      <c r="N11" s="5">
        <f t="shared" si="0"/>
        <v>46126.8</v>
      </c>
    </row>
    <row r="12" spans="1:14" x14ac:dyDescent="0.25">
      <c r="A12" s="29"/>
      <c r="B12" s="30" t="s">
        <v>68</v>
      </c>
      <c r="C12" s="28" t="s">
        <v>69</v>
      </c>
      <c r="D12" s="23"/>
      <c r="E12" s="23"/>
      <c r="F12" s="32">
        <v>52909</v>
      </c>
      <c r="G12" s="21"/>
      <c r="H12" s="21" t="s">
        <v>85</v>
      </c>
      <c r="I12" s="21">
        <v>18000</v>
      </c>
      <c r="J12" s="31">
        <v>18000</v>
      </c>
      <c r="K12" s="21"/>
      <c r="L12" s="21"/>
      <c r="M12" s="21"/>
      <c r="N12" s="5">
        <f t="shared" si="0"/>
        <v>18000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2114014.4000000004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2070014.4000000001</v>
      </c>
      <c r="H27" s="16"/>
      <c r="I27" s="5">
        <f>SUM(I6:I26)</f>
        <v>44000</v>
      </c>
      <c r="J27" s="5">
        <f>SUM(J6:J26)</f>
        <v>91520</v>
      </c>
      <c r="K27" s="5">
        <f>SUM(K6:K26)</f>
        <v>106898.4</v>
      </c>
      <c r="L27" s="5">
        <f>SUM(L6:L26)</f>
        <v>0</v>
      </c>
      <c r="M27" s="5">
        <f>SUM(M6:M26)</f>
        <v>1915596</v>
      </c>
      <c r="N27" s="5">
        <f>G27+I27</f>
        <v>2114014.4000000004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128</v>
      </c>
      <c r="D31" s="4"/>
      <c r="E31" s="4"/>
      <c r="F31" s="81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69120</v>
      </c>
      <c r="D32" s="4"/>
      <c r="E32" s="4"/>
      <c r="F32" s="8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22400</v>
      </c>
      <c r="D33" s="4"/>
      <c r="E33" s="4"/>
      <c r="F33" s="8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91520</v>
      </c>
      <c r="D34" s="4"/>
      <c r="E34" s="4"/>
      <c r="F34" s="81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A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0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281</v>
      </c>
      <c r="E3" s="145"/>
      <c r="F3" s="145"/>
      <c r="G3" s="134"/>
      <c r="H3" s="19"/>
      <c r="I3" s="4"/>
      <c r="J3" s="37"/>
      <c r="K3" s="41" t="s">
        <v>23</v>
      </c>
      <c r="L3" s="40">
        <v>42081</v>
      </c>
      <c r="M3" s="39"/>
      <c r="N3" s="36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/>
      <c r="C6" s="33"/>
      <c r="D6" s="23"/>
      <c r="E6" s="23"/>
      <c r="F6" s="34"/>
      <c r="G6" s="21"/>
      <c r="H6" s="21"/>
      <c r="I6" s="21"/>
      <c r="J6" s="21"/>
      <c r="K6" s="21"/>
      <c r="L6" s="21"/>
      <c r="M6" s="21"/>
      <c r="N6" s="5">
        <f t="shared" ref="N6:N25" si="0">G6+I6</f>
        <v>0</v>
      </c>
    </row>
    <row r="7" spans="1:14" x14ac:dyDescent="0.25">
      <c r="A7" s="29"/>
      <c r="B7" s="27"/>
      <c r="C7" s="28"/>
      <c r="D7" s="23"/>
      <c r="E7" s="23"/>
      <c r="F7" s="34"/>
      <c r="G7" s="21"/>
      <c r="H7" s="21"/>
      <c r="I7" s="21"/>
      <c r="J7" s="21"/>
      <c r="K7" s="21"/>
      <c r="L7" s="21"/>
      <c r="M7" s="21"/>
      <c r="N7" s="5">
        <f t="shared" si="0"/>
        <v>0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0</v>
      </c>
      <c r="H27" s="16"/>
      <c r="I27" s="5">
        <f>SUM(I6:I26)</f>
        <v>0</v>
      </c>
      <c r="J27" s="5">
        <f>SUM(J6:J26)</f>
        <v>0</v>
      </c>
      <c r="K27" s="5">
        <f>SUM(K6:K26)</f>
        <v>0</v>
      </c>
      <c r="L27" s="5">
        <f>SUM(L6:L26)</f>
        <v>0</v>
      </c>
      <c r="M27" s="5">
        <f>SUM(M6:M26)</f>
        <v>0</v>
      </c>
      <c r="N27" s="5">
        <f>G27+I27</f>
        <v>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80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80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8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80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F11" sqref="F1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9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54</v>
      </c>
      <c r="E3" s="145"/>
      <c r="F3" s="145"/>
      <c r="G3" s="134"/>
      <c r="H3" s="19"/>
      <c r="I3" s="4"/>
      <c r="J3" s="37"/>
      <c r="K3" s="41" t="s">
        <v>23</v>
      </c>
      <c r="L3" s="40">
        <v>42081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275</v>
      </c>
      <c r="C6" s="33" t="s">
        <v>220</v>
      </c>
      <c r="D6" s="23">
        <v>42077</v>
      </c>
      <c r="E6" s="23">
        <v>42079</v>
      </c>
      <c r="F6" s="34">
        <v>52897</v>
      </c>
      <c r="G6" s="21">
        <v>464400</v>
      </c>
      <c r="H6" s="21"/>
      <c r="I6" s="21"/>
      <c r="J6" s="21"/>
      <c r="K6" s="21"/>
      <c r="L6" s="21">
        <v>464400</v>
      </c>
      <c r="M6" s="21"/>
      <c r="N6" s="5">
        <f t="shared" ref="N6:N25" si="0">G6+I6</f>
        <v>464400</v>
      </c>
    </row>
    <row r="7" spans="1:14" x14ac:dyDescent="0.25">
      <c r="A7" s="29"/>
      <c r="B7" s="27" t="s">
        <v>275</v>
      </c>
      <c r="C7" s="28" t="s">
        <v>220</v>
      </c>
      <c r="D7" s="23">
        <v>42074</v>
      </c>
      <c r="E7" s="23">
        <v>42076</v>
      </c>
      <c r="F7" s="34">
        <v>52898</v>
      </c>
      <c r="G7" s="21">
        <v>475200</v>
      </c>
      <c r="H7" s="21"/>
      <c r="I7" s="21"/>
      <c r="J7" s="21"/>
      <c r="K7" s="21"/>
      <c r="L7" s="21">
        <v>475200</v>
      </c>
      <c r="M7" s="21"/>
      <c r="N7" s="5">
        <f t="shared" si="0"/>
        <v>475200</v>
      </c>
    </row>
    <row r="8" spans="1:14" x14ac:dyDescent="0.25">
      <c r="A8" s="29"/>
      <c r="B8" s="27" t="s">
        <v>276</v>
      </c>
      <c r="C8" s="28" t="s">
        <v>277</v>
      </c>
      <c r="D8" s="23">
        <v>42075</v>
      </c>
      <c r="E8" s="23">
        <v>42077</v>
      </c>
      <c r="F8" s="34">
        <v>52899</v>
      </c>
      <c r="G8" s="21">
        <v>576072</v>
      </c>
      <c r="H8" s="21"/>
      <c r="I8" s="21"/>
      <c r="J8" s="21"/>
      <c r="K8" s="21"/>
      <c r="L8" s="21">
        <v>576072</v>
      </c>
      <c r="M8" s="21"/>
      <c r="N8" s="5">
        <f t="shared" si="0"/>
        <v>576072</v>
      </c>
    </row>
    <row r="9" spans="1:14" x14ac:dyDescent="0.25">
      <c r="A9" s="29"/>
      <c r="B9" s="27" t="s">
        <v>278</v>
      </c>
      <c r="C9" s="28" t="s">
        <v>279</v>
      </c>
      <c r="D9" s="23">
        <v>42075</v>
      </c>
      <c r="E9" s="23">
        <v>42076</v>
      </c>
      <c r="F9" s="34">
        <v>52900</v>
      </c>
      <c r="G9" s="21">
        <v>27594</v>
      </c>
      <c r="H9" s="21"/>
      <c r="I9" s="21"/>
      <c r="J9" s="21"/>
      <c r="K9" s="21"/>
      <c r="L9" s="21">
        <v>27594</v>
      </c>
      <c r="M9" s="21"/>
      <c r="N9" s="5">
        <f t="shared" si="0"/>
        <v>27594</v>
      </c>
    </row>
    <row r="10" spans="1:14" x14ac:dyDescent="0.25">
      <c r="A10" s="29"/>
      <c r="B10" s="35" t="s">
        <v>280</v>
      </c>
      <c r="C10" s="28" t="s">
        <v>279</v>
      </c>
      <c r="D10" s="23">
        <v>42079</v>
      </c>
      <c r="E10" s="23">
        <v>42080</v>
      </c>
      <c r="F10" s="34">
        <v>52901</v>
      </c>
      <c r="G10" s="21">
        <v>33264</v>
      </c>
      <c r="H10" s="21"/>
      <c r="I10" s="21"/>
      <c r="J10" s="21"/>
      <c r="K10" s="21"/>
      <c r="L10" s="21">
        <v>33264</v>
      </c>
      <c r="M10" s="21"/>
      <c r="N10" s="5">
        <f t="shared" si="0"/>
        <v>33264</v>
      </c>
    </row>
    <row r="11" spans="1:14" x14ac:dyDescent="0.25">
      <c r="A11" s="29"/>
      <c r="B11" s="27" t="s">
        <v>54</v>
      </c>
      <c r="C11" s="28" t="s">
        <v>39</v>
      </c>
      <c r="D11" s="23"/>
      <c r="E11" s="23"/>
      <c r="F11" s="32">
        <v>52902</v>
      </c>
      <c r="G11" s="21"/>
      <c r="H11" s="21"/>
      <c r="I11" s="21">
        <v>7000</v>
      </c>
      <c r="J11" s="21">
        <v>7000</v>
      </c>
      <c r="K11" s="21"/>
      <c r="L11" s="21"/>
      <c r="M11" s="21"/>
      <c r="N11" s="5">
        <f t="shared" si="0"/>
        <v>7000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1583530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1576530</v>
      </c>
      <c r="H27" s="16"/>
      <c r="I27" s="5">
        <f>SUM(I6:I26)</f>
        <v>7000</v>
      </c>
      <c r="J27" s="5">
        <f>SUM(J6:J26)</f>
        <v>7000</v>
      </c>
      <c r="K27" s="5">
        <f>SUM(K6:K26)</f>
        <v>0</v>
      </c>
      <c r="L27" s="5">
        <f>SUM(L6:L26)</f>
        <v>1576530</v>
      </c>
      <c r="M27" s="5">
        <f>SUM(M6:M26)</f>
        <v>0</v>
      </c>
      <c r="N27" s="5">
        <f>G27+I27</f>
        <v>1583530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79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79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7000</v>
      </c>
      <c r="D33" s="4"/>
      <c r="E33" s="4"/>
      <c r="F33" s="79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7000</v>
      </c>
      <c r="D34" s="4"/>
      <c r="E34" s="4"/>
      <c r="F34" s="79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G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8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202</v>
      </c>
      <c r="E3" s="145"/>
      <c r="F3" s="145"/>
      <c r="G3" s="134"/>
      <c r="H3" s="19"/>
      <c r="I3" s="4"/>
      <c r="J3" s="37"/>
      <c r="K3" s="41" t="s">
        <v>23</v>
      </c>
      <c r="L3" s="40">
        <v>42080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43</v>
      </c>
      <c r="C6" s="33" t="s">
        <v>269</v>
      </c>
      <c r="D6" s="23">
        <v>42078</v>
      </c>
      <c r="E6" s="23">
        <v>42079</v>
      </c>
      <c r="F6" s="34">
        <v>52890</v>
      </c>
      <c r="G6" s="21">
        <v>400977</v>
      </c>
      <c r="H6" s="21"/>
      <c r="I6" s="21"/>
      <c r="J6" s="21"/>
      <c r="K6" s="21"/>
      <c r="L6" s="21"/>
      <c r="M6" s="21">
        <v>400977</v>
      </c>
      <c r="N6" s="5">
        <f t="shared" ref="N6:N25" si="0">G6+I6</f>
        <v>400977</v>
      </c>
    </row>
    <row r="7" spans="1:14" x14ac:dyDescent="0.25">
      <c r="A7" s="29"/>
      <c r="B7" s="27" t="s">
        <v>270</v>
      </c>
      <c r="C7" s="28" t="s">
        <v>56</v>
      </c>
      <c r="D7" s="23">
        <v>42078</v>
      </c>
      <c r="E7" s="23">
        <v>42080</v>
      </c>
      <c r="F7" s="34">
        <v>52891</v>
      </c>
      <c r="G7" s="21">
        <v>46126.8</v>
      </c>
      <c r="H7" s="21"/>
      <c r="I7" s="21"/>
      <c r="J7" s="21"/>
      <c r="K7" s="21">
        <v>46126.8</v>
      </c>
      <c r="L7" s="21"/>
      <c r="M7" s="21"/>
      <c r="N7" s="5">
        <f t="shared" si="0"/>
        <v>46126.8</v>
      </c>
    </row>
    <row r="8" spans="1:14" x14ac:dyDescent="0.25">
      <c r="A8" s="29"/>
      <c r="B8" s="27" t="s">
        <v>271</v>
      </c>
      <c r="C8" s="28" t="s">
        <v>159</v>
      </c>
      <c r="D8" s="23">
        <v>42079</v>
      </c>
      <c r="E8" s="23">
        <v>42080</v>
      </c>
      <c r="F8" s="34">
        <v>52892</v>
      </c>
      <c r="G8" s="21">
        <v>22917.599999999999</v>
      </c>
      <c r="H8" s="21"/>
      <c r="I8" s="21"/>
      <c r="J8" s="21"/>
      <c r="K8" s="21">
        <v>22917.599999999999</v>
      </c>
      <c r="L8" s="21"/>
      <c r="M8" s="21"/>
      <c r="N8" s="5">
        <f t="shared" si="0"/>
        <v>22917.599999999999</v>
      </c>
    </row>
    <row r="9" spans="1:14" x14ac:dyDescent="0.25">
      <c r="A9" s="29"/>
      <c r="B9" s="27" t="s">
        <v>226</v>
      </c>
      <c r="C9" s="28" t="s">
        <v>272</v>
      </c>
      <c r="D9" s="23">
        <v>42066</v>
      </c>
      <c r="E9" s="23">
        <v>42068</v>
      </c>
      <c r="F9" s="34">
        <v>52893</v>
      </c>
      <c r="G9" s="21">
        <v>66528</v>
      </c>
      <c r="H9" s="21"/>
      <c r="I9" s="21"/>
      <c r="J9" s="21"/>
      <c r="K9" s="21"/>
      <c r="L9" s="21"/>
      <c r="M9" s="21">
        <v>66528</v>
      </c>
      <c r="N9" s="5">
        <f t="shared" si="0"/>
        <v>66528</v>
      </c>
    </row>
    <row r="10" spans="1:14" x14ac:dyDescent="0.25">
      <c r="A10" s="29"/>
      <c r="B10" s="35" t="s">
        <v>273</v>
      </c>
      <c r="C10" s="28" t="s">
        <v>159</v>
      </c>
      <c r="D10" s="23">
        <v>42077</v>
      </c>
      <c r="E10" s="23">
        <v>42078</v>
      </c>
      <c r="F10" s="34">
        <v>52894</v>
      </c>
      <c r="G10" s="21">
        <v>22917.599999999999</v>
      </c>
      <c r="H10" s="21"/>
      <c r="I10" s="21"/>
      <c r="J10" s="21"/>
      <c r="K10" s="21">
        <v>22917.599999999999</v>
      </c>
      <c r="L10" s="21"/>
      <c r="M10" s="21"/>
      <c r="N10" s="5">
        <f t="shared" si="0"/>
        <v>22917.599999999999</v>
      </c>
    </row>
    <row r="11" spans="1:14" x14ac:dyDescent="0.25">
      <c r="A11" s="29"/>
      <c r="B11" s="27" t="s">
        <v>274</v>
      </c>
      <c r="C11" s="28" t="s">
        <v>165</v>
      </c>
      <c r="D11" s="23">
        <v>42076</v>
      </c>
      <c r="E11" s="23">
        <v>42078</v>
      </c>
      <c r="F11" s="32">
        <v>52895</v>
      </c>
      <c r="G11" s="21">
        <v>545400</v>
      </c>
      <c r="H11" s="21"/>
      <c r="I11" s="21"/>
      <c r="J11" s="21"/>
      <c r="K11" s="21"/>
      <c r="L11" s="21"/>
      <c r="M11" s="21">
        <v>545400</v>
      </c>
      <c r="N11" s="5">
        <f t="shared" si="0"/>
        <v>545400</v>
      </c>
    </row>
    <row r="12" spans="1:14" x14ac:dyDescent="0.25">
      <c r="A12" s="29"/>
      <c r="B12" s="30" t="s">
        <v>186</v>
      </c>
      <c r="C12" s="28" t="s">
        <v>120</v>
      </c>
      <c r="D12" s="23">
        <v>42080</v>
      </c>
      <c r="E12" s="23">
        <v>42081</v>
      </c>
      <c r="F12" s="32">
        <v>52896</v>
      </c>
      <c r="G12" s="21">
        <v>22000</v>
      </c>
      <c r="H12" s="21"/>
      <c r="I12" s="21"/>
      <c r="J12" s="31"/>
      <c r="K12" s="21">
        <v>22000</v>
      </c>
      <c r="L12" s="21"/>
      <c r="M12" s="21"/>
      <c r="N12" s="5">
        <f t="shared" si="0"/>
        <v>22000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1126867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1126867</v>
      </c>
      <c r="H27" s="16"/>
      <c r="I27" s="5">
        <f>SUM(I6:I26)</f>
        <v>0</v>
      </c>
      <c r="J27" s="5">
        <f>SUM(J6:J26)</f>
        <v>0</v>
      </c>
      <c r="K27" s="5">
        <f>SUM(K6:K26)</f>
        <v>113962</v>
      </c>
      <c r="L27" s="5">
        <f>SUM(L6:L26)</f>
        <v>0</v>
      </c>
      <c r="M27" s="5">
        <f>SUM(M6:M26)</f>
        <v>1012905</v>
      </c>
      <c r="N27" s="5">
        <f>G27+I27</f>
        <v>1126867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78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78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78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78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25" sqref="B2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7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128</v>
      </c>
      <c r="E3" s="145"/>
      <c r="F3" s="145"/>
      <c r="G3" s="134"/>
      <c r="H3" s="19"/>
      <c r="I3" s="4"/>
      <c r="J3" s="37"/>
      <c r="K3" s="41" t="s">
        <v>23</v>
      </c>
      <c r="L3" s="40">
        <v>42080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266</v>
      </c>
      <c r="C6" s="33" t="s">
        <v>265</v>
      </c>
      <c r="D6" s="23"/>
      <c r="E6" s="23"/>
      <c r="F6" s="34"/>
      <c r="G6" s="21"/>
      <c r="H6" s="21" t="s">
        <v>104</v>
      </c>
      <c r="I6" s="21">
        <v>19440</v>
      </c>
      <c r="J6" s="21">
        <v>19440</v>
      </c>
      <c r="K6" s="21"/>
      <c r="L6" s="21"/>
      <c r="M6" s="21"/>
      <c r="N6" s="5">
        <f t="shared" ref="N6:N25" si="0">G6+I6</f>
        <v>19440</v>
      </c>
    </row>
    <row r="7" spans="1:14" x14ac:dyDescent="0.25">
      <c r="A7" s="29"/>
      <c r="B7" s="27" t="s">
        <v>199</v>
      </c>
      <c r="C7" s="28" t="s">
        <v>200</v>
      </c>
      <c r="D7" s="23">
        <v>42079</v>
      </c>
      <c r="E7" s="23">
        <v>42081</v>
      </c>
      <c r="F7" s="34">
        <v>52887</v>
      </c>
      <c r="G7" s="21">
        <v>76000</v>
      </c>
      <c r="H7" s="21"/>
      <c r="I7" s="21"/>
      <c r="J7" s="21"/>
      <c r="K7" s="21"/>
      <c r="L7" s="21">
        <v>76000</v>
      </c>
      <c r="M7" s="21"/>
      <c r="N7" s="5">
        <f t="shared" si="0"/>
        <v>76000</v>
      </c>
    </row>
    <row r="8" spans="1:14" x14ac:dyDescent="0.25">
      <c r="A8" s="29"/>
      <c r="B8" s="27" t="s">
        <v>268</v>
      </c>
      <c r="C8" s="28" t="s">
        <v>267</v>
      </c>
      <c r="D8" s="23">
        <v>42079</v>
      </c>
      <c r="E8" s="23">
        <v>42080</v>
      </c>
      <c r="F8" s="34">
        <v>52888</v>
      </c>
      <c r="G8" s="21">
        <v>41715</v>
      </c>
      <c r="H8" s="21"/>
      <c r="I8" s="21"/>
      <c r="J8" s="21"/>
      <c r="K8" s="21"/>
      <c r="L8" s="21"/>
      <c r="M8" s="21">
        <v>41715</v>
      </c>
      <c r="N8" s="5">
        <f t="shared" si="0"/>
        <v>41715</v>
      </c>
    </row>
    <row r="9" spans="1:14" x14ac:dyDescent="0.25">
      <c r="A9" s="29"/>
      <c r="B9" s="27" t="s">
        <v>37</v>
      </c>
      <c r="C9" s="28" t="s">
        <v>38</v>
      </c>
      <c r="D9" s="23"/>
      <c r="E9" s="23"/>
      <c r="F9" s="34">
        <v>52889</v>
      </c>
      <c r="G9" s="21"/>
      <c r="H9" s="21" t="s">
        <v>39</v>
      </c>
      <c r="I9" s="21">
        <v>2600</v>
      </c>
      <c r="J9" s="21">
        <v>2600</v>
      </c>
      <c r="K9" s="21"/>
      <c r="L9" s="21"/>
      <c r="M9" s="21"/>
      <c r="N9" s="5">
        <f t="shared" si="0"/>
        <v>2600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139755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117715</v>
      </c>
      <c r="H27" s="16"/>
      <c r="I27" s="5">
        <f>SUM(I6:I26)</f>
        <v>22040</v>
      </c>
      <c r="J27" s="5">
        <f>SUM(J6:J26)</f>
        <v>22040</v>
      </c>
      <c r="K27" s="5">
        <f>SUM(K6:K26)</f>
        <v>0</v>
      </c>
      <c r="L27" s="5">
        <f>SUM(L6:L26)</f>
        <v>76000</v>
      </c>
      <c r="M27" s="5">
        <f>SUM(M6:M26)</f>
        <v>41715</v>
      </c>
      <c r="N27" s="5">
        <f>G27+I27</f>
        <v>139755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36</v>
      </c>
      <c r="D31" s="4"/>
      <c r="E31" s="4"/>
      <c r="F31" s="77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19440</v>
      </c>
      <c r="D32" s="4"/>
      <c r="E32" s="4"/>
      <c r="F32" s="77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2600</v>
      </c>
      <c r="D33" s="4"/>
      <c r="E33" s="4"/>
      <c r="F33" s="77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22040</v>
      </c>
      <c r="D34" s="4"/>
      <c r="E34" s="4"/>
      <c r="F34" s="77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27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418</v>
      </c>
      <c r="E3" s="146"/>
      <c r="F3" s="146"/>
      <c r="G3" s="146"/>
      <c r="H3" s="19"/>
      <c r="I3" s="4"/>
      <c r="J3" s="37"/>
      <c r="K3" s="41" t="s">
        <v>23</v>
      </c>
      <c r="L3" s="40">
        <v>42093</v>
      </c>
      <c r="M3" s="39"/>
      <c r="N3" s="128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28" t="s">
        <v>21</v>
      </c>
      <c r="B5" s="128" t="s">
        <v>20</v>
      </c>
      <c r="C5" s="128" t="s">
        <v>19</v>
      </c>
      <c r="D5" s="128" t="s">
        <v>18</v>
      </c>
      <c r="E5" s="128" t="s">
        <v>17</v>
      </c>
      <c r="F5" s="128" t="s">
        <v>16</v>
      </c>
      <c r="G5" s="128" t="s">
        <v>15</v>
      </c>
      <c r="H5" s="128" t="s">
        <v>14</v>
      </c>
      <c r="I5" s="128" t="s">
        <v>13</v>
      </c>
      <c r="J5" s="128" t="s">
        <v>12</v>
      </c>
      <c r="K5" s="128" t="s">
        <v>11</v>
      </c>
      <c r="L5" s="128" t="s">
        <v>10</v>
      </c>
      <c r="M5" s="128" t="s">
        <v>9</v>
      </c>
      <c r="N5" s="128" t="s">
        <v>0</v>
      </c>
    </row>
    <row r="6" spans="1:14" x14ac:dyDescent="0.25">
      <c r="A6" s="29"/>
      <c r="B6" s="27" t="s">
        <v>419</v>
      </c>
      <c r="C6" s="28" t="s">
        <v>420</v>
      </c>
      <c r="D6" s="23">
        <v>42092</v>
      </c>
      <c r="E6" s="23">
        <v>42094</v>
      </c>
      <c r="F6" s="34">
        <v>53031</v>
      </c>
      <c r="G6" s="21">
        <v>654210</v>
      </c>
      <c r="H6" s="32"/>
      <c r="I6" s="21"/>
      <c r="J6" s="21"/>
      <c r="K6" s="21"/>
      <c r="L6" s="21"/>
      <c r="M6" s="21">
        <v>654210</v>
      </c>
      <c r="N6" s="5">
        <f t="shared" ref="N6:N25" si="0">G6+I6</f>
        <v>654210</v>
      </c>
    </row>
    <row r="7" spans="1:14" x14ac:dyDescent="0.25">
      <c r="A7" s="29"/>
      <c r="B7" s="35" t="s">
        <v>68</v>
      </c>
      <c r="C7" s="28" t="s">
        <v>69</v>
      </c>
      <c r="D7" s="23"/>
      <c r="E7" s="23"/>
      <c r="F7" s="34">
        <v>53032</v>
      </c>
      <c r="G7" s="21"/>
      <c r="H7" s="32" t="s">
        <v>85</v>
      </c>
      <c r="I7" s="21">
        <v>5000</v>
      </c>
      <c r="J7" s="21">
        <v>5000</v>
      </c>
      <c r="K7" s="21"/>
      <c r="L7" s="21"/>
      <c r="M7" s="21"/>
      <c r="N7" s="5">
        <f t="shared" si="0"/>
        <v>5000</v>
      </c>
    </row>
    <row r="8" spans="1:14" x14ac:dyDescent="0.25">
      <c r="A8" s="29"/>
      <c r="B8" s="124"/>
      <c r="C8" s="28"/>
      <c r="D8" s="23"/>
      <c r="E8" s="23"/>
      <c r="F8" s="32"/>
      <c r="G8" s="21"/>
      <c r="H8" s="32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124"/>
      <c r="C9" s="28"/>
      <c r="D9" s="23"/>
      <c r="E9" s="23"/>
      <c r="F9" s="32"/>
      <c r="G9" s="21"/>
      <c r="H9" s="32"/>
      <c r="I9" s="21"/>
      <c r="J9" s="31"/>
      <c r="K9" s="21"/>
      <c r="L9" s="21"/>
      <c r="M9" s="21"/>
      <c r="N9" s="5">
        <f t="shared" si="0"/>
        <v>0</v>
      </c>
    </row>
    <row r="10" spans="1:14" x14ac:dyDescent="0.25">
      <c r="A10" s="29"/>
      <c r="B10" s="125"/>
      <c r="C10" s="28"/>
      <c r="D10" s="23"/>
      <c r="E10" s="23"/>
      <c r="F10" s="22"/>
      <c r="G10" s="21"/>
      <c r="H10" s="32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126"/>
      <c r="C11" s="28"/>
      <c r="D11" s="23"/>
      <c r="E11" s="23"/>
      <c r="F11" s="22"/>
      <c r="G11" s="21"/>
      <c r="H11" s="32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659210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654210</v>
      </c>
      <c r="H27" s="109"/>
      <c r="I27" s="5">
        <f>SUM(I6:I26)</f>
        <v>5000</v>
      </c>
      <c r="J27" s="5">
        <f>SUM(J6:J26)</f>
        <v>5000</v>
      </c>
      <c r="K27" s="5">
        <f>SUM(K6:K26)</f>
        <v>0</v>
      </c>
      <c r="L27" s="5">
        <f>SUM(L6:L26)</f>
        <v>0</v>
      </c>
      <c r="M27" s="5">
        <f>SUM(M6:M26)</f>
        <v>654210</v>
      </c>
      <c r="N27" s="5">
        <f>G27+I27</f>
        <v>659210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27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27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5000</v>
      </c>
      <c r="D33" s="4"/>
      <c r="E33" s="4"/>
      <c r="F33" s="127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5000</v>
      </c>
      <c r="D34" s="4"/>
      <c r="E34" s="4"/>
      <c r="F34" s="127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J14" sqref="J1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6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63</v>
      </c>
      <c r="E3" s="145"/>
      <c r="F3" s="145"/>
      <c r="G3" s="134"/>
      <c r="H3" s="19"/>
      <c r="I3" s="4"/>
      <c r="J3" s="37"/>
      <c r="K3" s="41" t="s">
        <v>23</v>
      </c>
      <c r="L3" s="40">
        <v>42079</v>
      </c>
      <c r="M3" s="39"/>
      <c r="N3" s="36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258</v>
      </c>
      <c r="C6" s="33" t="s">
        <v>65</v>
      </c>
      <c r="D6" s="23">
        <v>42079</v>
      </c>
      <c r="E6" s="23">
        <v>42080</v>
      </c>
      <c r="F6" s="34">
        <v>52877</v>
      </c>
      <c r="G6" s="21">
        <v>22000</v>
      </c>
      <c r="H6" s="21"/>
      <c r="I6" s="21"/>
      <c r="J6" s="21"/>
      <c r="K6" s="21">
        <v>22000</v>
      </c>
      <c r="L6" s="21"/>
      <c r="M6" s="21"/>
      <c r="N6" s="5">
        <f t="shared" ref="N6:N25" si="0">G6+I6</f>
        <v>22000</v>
      </c>
    </row>
    <row r="7" spans="1:14" x14ac:dyDescent="0.25">
      <c r="A7" s="29"/>
      <c r="B7" s="27" t="s">
        <v>259</v>
      </c>
      <c r="C7" s="28" t="s">
        <v>65</v>
      </c>
      <c r="D7" s="23">
        <v>42079</v>
      </c>
      <c r="E7" s="23">
        <v>42080</v>
      </c>
      <c r="F7" s="34">
        <v>52878</v>
      </c>
      <c r="G7" s="21">
        <v>22000</v>
      </c>
      <c r="H7" s="21"/>
      <c r="I7" s="21"/>
      <c r="J7" s="21"/>
      <c r="K7" s="21">
        <v>22000</v>
      </c>
      <c r="L7" s="21"/>
      <c r="M7" s="21"/>
      <c r="N7" s="5">
        <f t="shared" si="0"/>
        <v>22000</v>
      </c>
    </row>
    <row r="8" spans="1:14" x14ac:dyDescent="0.25">
      <c r="A8" s="29"/>
      <c r="B8" s="27" t="s">
        <v>260</v>
      </c>
      <c r="C8" s="28" t="s">
        <v>65</v>
      </c>
      <c r="D8" s="23">
        <v>42079</v>
      </c>
      <c r="E8" s="23">
        <v>42080</v>
      </c>
      <c r="F8" s="34">
        <v>52879</v>
      </c>
      <c r="G8" s="21">
        <v>24000</v>
      </c>
      <c r="H8" s="21"/>
      <c r="I8" s="21"/>
      <c r="J8" s="21"/>
      <c r="K8" s="21">
        <v>24000</v>
      </c>
      <c r="L8" s="21"/>
      <c r="M8" s="21"/>
      <c r="N8" s="5">
        <f t="shared" si="0"/>
        <v>24000</v>
      </c>
    </row>
    <row r="9" spans="1:14" x14ac:dyDescent="0.25">
      <c r="A9" s="29"/>
      <c r="B9" s="27" t="s">
        <v>260</v>
      </c>
      <c r="C9" s="28" t="s">
        <v>65</v>
      </c>
      <c r="D9" s="23">
        <v>42079</v>
      </c>
      <c r="E9" s="23">
        <v>42080</v>
      </c>
      <c r="F9" s="34">
        <v>52880</v>
      </c>
      <c r="G9" s="21">
        <v>24000</v>
      </c>
      <c r="H9" s="21"/>
      <c r="I9" s="21"/>
      <c r="J9" s="21"/>
      <c r="K9" s="21">
        <v>24000</v>
      </c>
      <c r="L9" s="21"/>
      <c r="M9" s="21"/>
      <c r="N9" s="5">
        <f t="shared" si="0"/>
        <v>24000</v>
      </c>
    </row>
    <row r="10" spans="1:14" x14ac:dyDescent="0.25">
      <c r="A10" s="29"/>
      <c r="B10" s="35" t="s">
        <v>260</v>
      </c>
      <c r="C10" s="28" t="s">
        <v>65</v>
      </c>
      <c r="D10" s="23">
        <v>42079</v>
      </c>
      <c r="E10" s="23">
        <v>42080</v>
      </c>
      <c r="F10" s="34">
        <v>52881</v>
      </c>
      <c r="G10" s="21">
        <v>24000</v>
      </c>
      <c r="H10" s="21"/>
      <c r="I10" s="21"/>
      <c r="J10" s="21"/>
      <c r="K10" s="21">
        <v>24000</v>
      </c>
      <c r="L10" s="21"/>
      <c r="M10" s="21"/>
      <c r="N10" s="5">
        <f t="shared" si="0"/>
        <v>24000</v>
      </c>
    </row>
    <row r="11" spans="1:14" x14ac:dyDescent="0.25">
      <c r="A11" s="29"/>
      <c r="B11" s="27" t="s">
        <v>161</v>
      </c>
      <c r="C11" s="28" t="s">
        <v>65</v>
      </c>
      <c r="D11" s="23">
        <v>42079</v>
      </c>
      <c r="E11" s="23">
        <v>42080</v>
      </c>
      <c r="F11" s="32">
        <v>52882</v>
      </c>
      <c r="G11" s="21">
        <v>22240</v>
      </c>
      <c r="H11" s="21"/>
      <c r="I11" s="21"/>
      <c r="J11" s="21"/>
      <c r="K11" s="21">
        <v>22240</v>
      </c>
      <c r="L11" s="21"/>
      <c r="M11" s="21"/>
      <c r="N11" s="5">
        <f t="shared" si="0"/>
        <v>22240</v>
      </c>
    </row>
    <row r="12" spans="1:14" x14ac:dyDescent="0.25">
      <c r="A12" s="29"/>
      <c r="B12" s="30" t="s">
        <v>261</v>
      </c>
      <c r="C12" s="28" t="s">
        <v>65</v>
      </c>
      <c r="D12" s="23">
        <v>42079</v>
      </c>
      <c r="E12" s="23">
        <v>42080</v>
      </c>
      <c r="F12" s="32">
        <v>52883</v>
      </c>
      <c r="G12" s="21">
        <v>19000</v>
      </c>
      <c r="H12" s="21"/>
      <c r="I12" s="21"/>
      <c r="J12" s="31"/>
      <c r="K12" s="21">
        <v>19000</v>
      </c>
      <c r="L12" s="21"/>
      <c r="M12" s="21"/>
      <c r="N12" s="5">
        <f t="shared" si="0"/>
        <v>19000</v>
      </c>
    </row>
    <row r="13" spans="1:14" x14ac:dyDescent="0.25">
      <c r="A13" s="29"/>
      <c r="B13" s="27" t="s">
        <v>263</v>
      </c>
      <c r="C13" s="28" t="s">
        <v>65</v>
      </c>
      <c r="D13" s="23">
        <v>42079</v>
      </c>
      <c r="E13" s="23">
        <v>42080</v>
      </c>
      <c r="F13" s="22">
        <v>52885</v>
      </c>
      <c r="G13" s="21">
        <v>22000</v>
      </c>
      <c r="H13" s="21"/>
      <c r="I13" s="21"/>
      <c r="J13" s="21">
        <v>22000</v>
      </c>
      <c r="K13" s="21"/>
      <c r="L13" s="21"/>
      <c r="M13" s="21"/>
      <c r="N13" s="5">
        <f t="shared" si="0"/>
        <v>22000</v>
      </c>
    </row>
    <row r="14" spans="1:14" x14ac:dyDescent="0.25">
      <c r="A14" s="29"/>
      <c r="B14" s="27" t="s">
        <v>264</v>
      </c>
      <c r="C14" s="28" t="s">
        <v>65</v>
      </c>
      <c r="D14" s="23">
        <v>42079</v>
      </c>
      <c r="E14" s="23">
        <v>42080</v>
      </c>
      <c r="F14" s="22">
        <v>52886</v>
      </c>
      <c r="G14" s="21">
        <v>19000</v>
      </c>
      <c r="H14" s="21"/>
      <c r="I14" s="21"/>
      <c r="J14" s="21">
        <v>19000</v>
      </c>
      <c r="K14" s="21"/>
      <c r="L14" s="21"/>
      <c r="M14" s="21"/>
      <c r="N14" s="5">
        <f t="shared" si="0"/>
        <v>19000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198240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198240</v>
      </c>
      <c r="H27" s="16"/>
      <c r="I27" s="5">
        <f>SUM(I6:I26)</f>
        <v>0</v>
      </c>
      <c r="J27" s="5">
        <f>SUM(J6:J26)</f>
        <v>41000</v>
      </c>
      <c r="K27" s="5">
        <f>SUM(K6:K26)</f>
        <v>157240</v>
      </c>
      <c r="L27" s="5">
        <f>SUM(L6:L26)</f>
        <v>0</v>
      </c>
      <c r="M27" s="5">
        <f>SUM(M6:M26)</f>
        <v>0</v>
      </c>
      <c r="N27" s="5">
        <f>G27+I27</f>
        <v>198240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262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76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76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41000</v>
      </c>
      <c r="D33" s="4"/>
      <c r="E33" s="4"/>
      <c r="F33" s="76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41000</v>
      </c>
      <c r="D34" s="4"/>
      <c r="E34" s="4"/>
      <c r="F34" s="76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G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5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54</v>
      </c>
      <c r="E3" s="145"/>
      <c r="F3" s="145"/>
      <c r="G3" s="134"/>
      <c r="H3" s="19"/>
      <c r="I3" s="4"/>
      <c r="J3" s="37"/>
      <c r="K3" s="41" t="s">
        <v>23</v>
      </c>
      <c r="L3" s="40">
        <v>42079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/>
      <c r="C6" s="33"/>
      <c r="D6" s="23"/>
      <c r="E6" s="23"/>
      <c r="F6" s="34"/>
      <c r="G6" s="21"/>
      <c r="H6" s="21"/>
      <c r="I6" s="21"/>
      <c r="J6" s="21"/>
      <c r="K6" s="21"/>
      <c r="L6" s="21"/>
      <c r="M6" s="21"/>
      <c r="N6" s="5">
        <f t="shared" ref="N6:N25" si="0">G6+I6</f>
        <v>0</v>
      </c>
    </row>
    <row r="7" spans="1:14" x14ac:dyDescent="0.25">
      <c r="A7" s="29"/>
      <c r="B7" s="27"/>
      <c r="C7" s="28"/>
      <c r="D7" s="23"/>
      <c r="E7" s="23"/>
      <c r="F7" s="34"/>
      <c r="G7" s="21"/>
      <c r="H7" s="21"/>
      <c r="I7" s="21"/>
      <c r="J7" s="21"/>
      <c r="K7" s="21"/>
      <c r="L7" s="21"/>
      <c r="M7" s="21"/>
      <c r="N7" s="5">
        <f t="shared" si="0"/>
        <v>0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0</v>
      </c>
      <c r="H27" s="16"/>
      <c r="I27" s="5">
        <f>SUM(I6:I26)</f>
        <v>0</v>
      </c>
      <c r="J27" s="5">
        <f>SUM(J6:J26)</f>
        <v>0</v>
      </c>
      <c r="K27" s="5">
        <f>SUM(K6:K26)</f>
        <v>0</v>
      </c>
      <c r="L27" s="5">
        <f>SUM(L6:L26)</f>
        <v>0</v>
      </c>
      <c r="M27" s="5">
        <f>SUM(M6:M26)</f>
        <v>0</v>
      </c>
      <c r="N27" s="5">
        <f>G27+I27</f>
        <v>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75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75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75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75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14" sqref="C1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4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162</v>
      </c>
      <c r="E3" s="145"/>
      <c r="F3" s="145"/>
      <c r="G3" s="134"/>
      <c r="H3" s="19"/>
      <c r="I3" s="4"/>
      <c r="J3" s="37"/>
      <c r="K3" s="41" t="s">
        <v>23</v>
      </c>
      <c r="L3" s="40">
        <v>42078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256</v>
      </c>
      <c r="C6" s="33" t="s">
        <v>56</v>
      </c>
      <c r="D6" s="23">
        <v>42078</v>
      </c>
      <c r="E6" s="23">
        <v>42080</v>
      </c>
      <c r="F6" s="34">
        <v>52874</v>
      </c>
      <c r="G6" s="21">
        <v>142538.4</v>
      </c>
      <c r="H6" s="21"/>
      <c r="I6" s="21"/>
      <c r="J6" s="21"/>
      <c r="K6" s="21">
        <v>142538.4</v>
      </c>
      <c r="L6" s="21"/>
      <c r="M6" s="21"/>
      <c r="N6" s="5">
        <f t="shared" ref="N6:N25" si="0">G6+I6</f>
        <v>142538.4</v>
      </c>
    </row>
    <row r="7" spans="1:14" x14ac:dyDescent="0.25">
      <c r="A7" s="29"/>
      <c r="B7" s="27" t="s">
        <v>257</v>
      </c>
      <c r="C7" s="28" t="s">
        <v>159</v>
      </c>
      <c r="D7" s="23">
        <v>42077</v>
      </c>
      <c r="E7" s="23">
        <v>42078</v>
      </c>
      <c r="F7" s="34">
        <v>52876</v>
      </c>
      <c r="G7" s="21">
        <v>73467</v>
      </c>
      <c r="H7" s="21"/>
      <c r="I7" s="21"/>
      <c r="J7" s="21"/>
      <c r="K7" s="21">
        <v>73467</v>
      </c>
      <c r="L7" s="21"/>
      <c r="M7" s="21"/>
      <c r="N7" s="5">
        <f t="shared" si="0"/>
        <v>73467</v>
      </c>
    </row>
    <row r="8" spans="1:14" x14ac:dyDescent="0.25">
      <c r="A8" s="29"/>
      <c r="B8" s="27" t="s">
        <v>37</v>
      </c>
      <c r="C8" s="28" t="s">
        <v>39</v>
      </c>
      <c r="D8" s="23"/>
      <c r="E8" s="23"/>
      <c r="F8" s="34">
        <v>52876</v>
      </c>
      <c r="G8" s="21"/>
      <c r="H8" s="21" t="s">
        <v>39</v>
      </c>
      <c r="I8" s="21">
        <v>1800</v>
      </c>
      <c r="J8" s="21">
        <v>1800</v>
      </c>
      <c r="K8" s="21"/>
      <c r="L8" s="21"/>
      <c r="M8" s="21"/>
      <c r="N8" s="5">
        <f t="shared" si="0"/>
        <v>1800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217805.4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216005.4</v>
      </c>
      <c r="H27" s="16"/>
      <c r="I27" s="5">
        <f>SUM(I6:I26)</f>
        <v>1800</v>
      </c>
      <c r="J27" s="5">
        <f>SUM(J6:J26)</f>
        <v>1800</v>
      </c>
      <c r="K27" s="5">
        <f>SUM(K6:K26)</f>
        <v>216005.4</v>
      </c>
      <c r="L27" s="5">
        <f>SUM(L6:L26)</f>
        <v>0</v>
      </c>
      <c r="M27" s="5">
        <f>SUM(M6:M26)</f>
        <v>0</v>
      </c>
      <c r="N27" s="5">
        <f>G27+I27</f>
        <v>217805.4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74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74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1800</v>
      </c>
      <c r="D33" s="4"/>
      <c r="E33" s="4"/>
      <c r="F33" s="74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1800</v>
      </c>
      <c r="D34" s="4"/>
      <c r="E34" s="4"/>
      <c r="F34" s="74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3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68</v>
      </c>
      <c r="E3" s="145"/>
      <c r="F3" s="145"/>
      <c r="G3" s="134"/>
      <c r="H3" s="19"/>
      <c r="I3" s="4"/>
      <c r="J3" s="37"/>
      <c r="K3" s="41" t="s">
        <v>23</v>
      </c>
      <c r="L3" s="40">
        <v>42078</v>
      </c>
      <c r="M3" s="39"/>
      <c r="N3" s="36" t="s">
        <v>70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254</v>
      </c>
      <c r="C6" s="33" t="s">
        <v>96</v>
      </c>
      <c r="D6" s="23">
        <v>42078</v>
      </c>
      <c r="E6" s="23">
        <v>42079</v>
      </c>
      <c r="F6" s="34">
        <v>52871</v>
      </c>
      <c r="G6" s="21">
        <v>25920</v>
      </c>
      <c r="H6" s="21"/>
      <c r="I6" s="21"/>
      <c r="J6" s="21"/>
      <c r="K6" s="21">
        <v>25920</v>
      </c>
      <c r="L6" s="21"/>
      <c r="M6" s="21"/>
      <c r="N6" s="5">
        <f t="shared" ref="N6:N25" si="0">G6+I6</f>
        <v>25920</v>
      </c>
    </row>
    <row r="7" spans="1:14" x14ac:dyDescent="0.25">
      <c r="A7" s="29"/>
      <c r="B7" s="27" t="s">
        <v>255</v>
      </c>
      <c r="C7" s="28" t="s">
        <v>69</v>
      </c>
      <c r="D7" s="23">
        <v>42076</v>
      </c>
      <c r="E7" s="23">
        <v>42078</v>
      </c>
      <c r="F7" s="34">
        <v>52872</v>
      </c>
      <c r="G7" s="21">
        <v>71280</v>
      </c>
      <c r="H7" s="21"/>
      <c r="I7" s="21"/>
      <c r="J7" s="21"/>
      <c r="K7" s="21">
        <v>71280</v>
      </c>
      <c r="L7" s="21"/>
      <c r="M7" s="21"/>
      <c r="N7" s="5">
        <f t="shared" si="0"/>
        <v>71280</v>
      </c>
    </row>
    <row r="8" spans="1:14" x14ac:dyDescent="0.25">
      <c r="A8" s="29"/>
      <c r="B8" s="27" t="s">
        <v>68</v>
      </c>
      <c r="C8" s="28" t="s">
        <v>69</v>
      </c>
      <c r="D8" s="23"/>
      <c r="E8" s="23"/>
      <c r="F8" s="34">
        <v>52873</v>
      </c>
      <c r="G8" s="21"/>
      <c r="H8" s="21" t="s">
        <v>85</v>
      </c>
      <c r="I8" s="21">
        <v>4200</v>
      </c>
      <c r="J8" s="21">
        <v>4200</v>
      </c>
      <c r="K8" s="21"/>
      <c r="L8" s="21"/>
      <c r="M8" s="21"/>
      <c r="N8" s="5">
        <f t="shared" si="0"/>
        <v>4200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101400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97200</v>
      </c>
      <c r="H27" s="16"/>
      <c r="I27" s="5">
        <f>SUM(I6:I26)</f>
        <v>4200</v>
      </c>
      <c r="J27" s="5">
        <f>SUM(J6:J26)</f>
        <v>4200</v>
      </c>
      <c r="K27" s="5">
        <f>SUM(K6:K26)</f>
        <v>97200</v>
      </c>
      <c r="L27" s="5">
        <f>SUM(L6:L26)</f>
        <v>0</v>
      </c>
      <c r="M27" s="5">
        <f>SUM(M6:M26)</f>
        <v>0</v>
      </c>
      <c r="N27" s="5">
        <f>G27+I27</f>
        <v>101400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73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73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4200</v>
      </c>
      <c r="D33" s="4"/>
      <c r="E33" s="4"/>
      <c r="F33" s="7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4200</v>
      </c>
      <c r="D34" s="4"/>
      <c r="E34" s="4"/>
      <c r="F34" s="73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19" sqref="C1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2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246</v>
      </c>
      <c r="E3" s="145"/>
      <c r="F3" s="145"/>
      <c r="G3" s="134"/>
      <c r="H3" s="19"/>
      <c r="I3" s="4"/>
      <c r="J3" s="37"/>
      <c r="K3" s="41" t="s">
        <v>23</v>
      </c>
      <c r="L3" s="40">
        <v>42077</v>
      </c>
      <c r="M3" s="39"/>
      <c r="N3" s="36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247</v>
      </c>
      <c r="C6" s="33" t="s">
        <v>69</v>
      </c>
      <c r="D6" s="23">
        <v>42077</v>
      </c>
      <c r="E6" s="23">
        <v>42078</v>
      </c>
      <c r="F6" s="34">
        <v>52865</v>
      </c>
      <c r="G6" s="21">
        <v>59940</v>
      </c>
      <c r="H6" s="21"/>
      <c r="I6" s="21"/>
      <c r="J6" s="21"/>
      <c r="K6" s="21">
        <v>59940</v>
      </c>
      <c r="L6" s="21"/>
      <c r="M6" s="21"/>
      <c r="N6" s="5">
        <f t="shared" ref="N6:N25" si="0">G6+I6</f>
        <v>59940</v>
      </c>
    </row>
    <row r="7" spans="1:14" x14ac:dyDescent="0.25">
      <c r="A7" s="29"/>
      <c r="B7" s="27" t="s">
        <v>248</v>
      </c>
      <c r="C7" s="28" t="s">
        <v>249</v>
      </c>
      <c r="D7" s="23">
        <v>42077</v>
      </c>
      <c r="E7" s="23">
        <v>42078</v>
      </c>
      <c r="F7" s="34">
        <v>52866</v>
      </c>
      <c r="G7" s="21">
        <v>47520</v>
      </c>
      <c r="H7" s="21"/>
      <c r="I7" s="21"/>
      <c r="J7" s="21">
        <v>8100</v>
      </c>
      <c r="K7" s="21">
        <v>39420</v>
      </c>
      <c r="L7" s="21"/>
      <c r="M7" s="21"/>
      <c r="N7" s="5">
        <f t="shared" si="0"/>
        <v>47520</v>
      </c>
    </row>
    <row r="8" spans="1:14" x14ac:dyDescent="0.25">
      <c r="A8" s="29"/>
      <c r="B8" s="27" t="s">
        <v>250</v>
      </c>
      <c r="C8" s="28" t="s">
        <v>78</v>
      </c>
      <c r="D8" s="23">
        <v>42077</v>
      </c>
      <c r="E8" s="23">
        <v>42078</v>
      </c>
      <c r="F8" s="34">
        <v>52867</v>
      </c>
      <c r="G8" s="21">
        <v>35148.6</v>
      </c>
      <c r="H8" s="21"/>
      <c r="I8" s="21"/>
      <c r="J8" s="21"/>
      <c r="K8" s="21">
        <v>35148.6</v>
      </c>
      <c r="L8" s="21"/>
      <c r="M8" s="21"/>
      <c r="N8" s="5">
        <f t="shared" si="0"/>
        <v>35148.6</v>
      </c>
    </row>
    <row r="9" spans="1:14" x14ac:dyDescent="0.25">
      <c r="A9" s="29"/>
      <c r="B9" s="27" t="s">
        <v>251</v>
      </c>
      <c r="C9" s="28" t="s">
        <v>96</v>
      </c>
      <c r="D9" s="23">
        <v>42077</v>
      </c>
      <c r="E9" s="23">
        <v>42078</v>
      </c>
      <c r="F9" s="34">
        <v>52868</v>
      </c>
      <c r="G9" s="21"/>
      <c r="H9" s="21" t="s">
        <v>252</v>
      </c>
      <c r="I9" s="21">
        <v>8100</v>
      </c>
      <c r="J9" s="21">
        <v>8100</v>
      </c>
      <c r="K9" s="21"/>
      <c r="L9" s="21"/>
      <c r="M9" s="21"/>
      <c r="N9" s="5">
        <f t="shared" si="0"/>
        <v>8100</v>
      </c>
    </row>
    <row r="10" spans="1:14" x14ac:dyDescent="0.25">
      <c r="A10" s="29"/>
      <c r="B10" s="35" t="s">
        <v>253</v>
      </c>
      <c r="C10" s="28" t="s">
        <v>69</v>
      </c>
      <c r="D10" s="23">
        <v>42077</v>
      </c>
      <c r="E10" s="23">
        <v>42078</v>
      </c>
      <c r="F10" s="34">
        <v>52869</v>
      </c>
      <c r="G10" s="21">
        <v>35640</v>
      </c>
      <c r="H10" s="21"/>
      <c r="I10" s="21"/>
      <c r="J10" s="21"/>
      <c r="K10" s="21">
        <v>35640</v>
      </c>
      <c r="L10" s="21"/>
      <c r="M10" s="21"/>
      <c r="N10" s="5">
        <f t="shared" si="0"/>
        <v>35640</v>
      </c>
    </row>
    <row r="11" spans="1:14" x14ac:dyDescent="0.25">
      <c r="A11" s="29"/>
      <c r="B11" s="27" t="s">
        <v>68</v>
      </c>
      <c r="C11" s="28" t="s">
        <v>69</v>
      </c>
      <c r="D11" s="23"/>
      <c r="E11" s="23"/>
      <c r="F11" s="32">
        <v>52870</v>
      </c>
      <c r="G11" s="21"/>
      <c r="H11" s="21" t="s">
        <v>39</v>
      </c>
      <c r="I11" s="21">
        <v>3000</v>
      </c>
      <c r="J11" s="21">
        <v>3000</v>
      </c>
      <c r="K11" s="21"/>
      <c r="L11" s="21"/>
      <c r="M11" s="21"/>
      <c r="N11" s="5">
        <f t="shared" si="0"/>
        <v>3000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189348.6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178248.6</v>
      </c>
      <c r="H27" s="16"/>
      <c r="I27" s="5">
        <f>SUM(I6:I26)</f>
        <v>11100</v>
      </c>
      <c r="J27" s="5">
        <f>SUM(J6:J26)</f>
        <v>19200</v>
      </c>
      <c r="K27" s="5">
        <f>SUM(K6:K26)</f>
        <v>170148.6</v>
      </c>
      <c r="L27" s="5">
        <f>SUM(L6:L26)</f>
        <v>0</v>
      </c>
      <c r="M27" s="5">
        <f>SUM(M6:M26)</f>
        <v>0</v>
      </c>
      <c r="N27" s="5">
        <f>G27+I27</f>
        <v>189348.6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30</v>
      </c>
      <c r="D31" s="4"/>
      <c r="E31" s="4"/>
      <c r="F31" s="72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16200</v>
      </c>
      <c r="D32" s="4"/>
      <c r="E32" s="4"/>
      <c r="F32" s="72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3000</v>
      </c>
      <c r="D33" s="4"/>
      <c r="E33" s="4"/>
      <c r="F33" s="72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19200</v>
      </c>
      <c r="D34" s="4"/>
      <c r="E34" s="4"/>
      <c r="F34" s="72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D4" sqref="D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1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128</v>
      </c>
      <c r="E3" s="145"/>
      <c r="F3" s="145"/>
      <c r="G3" s="134"/>
      <c r="H3" s="19"/>
      <c r="I3" s="4"/>
      <c r="J3" s="37"/>
      <c r="K3" s="41" t="s">
        <v>23</v>
      </c>
      <c r="L3" s="40">
        <v>42077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245</v>
      </c>
      <c r="C6" s="33" t="s">
        <v>244</v>
      </c>
      <c r="D6" s="23">
        <v>42076</v>
      </c>
      <c r="E6" s="23">
        <v>42077</v>
      </c>
      <c r="F6" s="34">
        <v>52864</v>
      </c>
      <c r="G6" s="21">
        <v>33340</v>
      </c>
      <c r="H6" s="21"/>
      <c r="I6" s="21"/>
      <c r="J6" s="21"/>
      <c r="K6" s="21">
        <v>33340</v>
      </c>
      <c r="L6" s="21"/>
      <c r="M6" s="21"/>
      <c r="N6" s="5">
        <f t="shared" ref="N6:N25" si="0">G6+I6</f>
        <v>33340</v>
      </c>
    </row>
    <row r="7" spans="1:14" x14ac:dyDescent="0.25">
      <c r="A7" s="29"/>
      <c r="B7" s="27"/>
      <c r="C7" s="28"/>
      <c r="D7" s="23"/>
      <c r="E7" s="23"/>
      <c r="F7" s="34"/>
      <c r="G7" s="21"/>
      <c r="H7" s="21"/>
      <c r="I7" s="21"/>
      <c r="J7" s="21"/>
      <c r="K7" s="21"/>
      <c r="L7" s="21"/>
      <c r="M7" s="21"/>
      <c r="N7" s="5">
        <f t="shared" si="0"/>
        <v>0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33340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33340</v>
      </c>
      <c r="H27" s="16"/>
      <c r="I27" s="5">
        <f>SUM(I6:I26)</f>
        <v>0</v>
      </c>
      <c r="J27" s="5">
        <f>SUM(J6:J26)</f>
        <v>0</v>
      </c>
      <c r="K27" s="5">
        <f>SUM(K6:K26)</f>
        <v>33340</v>
      </c>
      <c r="L27" s="5">
        <f>SUM(L6:L26)</f>
        <v>0</v>
      </c>
      <c r="M27" s="5">
        <f>SUM(M6:M26)</f>
        <v>0</v>
      </c>
      <c r="N27" s="5">
        <f>G27+I27</f>
        <v>33340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71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7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7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71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27" sqref="C2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0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24</v>
      </c>
      <c r="E3" s="145"/>
      <c r="F3" s="145"/>
      <c r="G3" s="134"/>
      <c r="H3" s="19"/>
      <c r="I3" s="4"/>
      <c r="J3" s="37"/>
      <c r="K3" s="41" t="s">
        <v>23</v>
      </c>
      <c r="L3" s="40">
        <v>42076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241</v>
      </c>
      <c r="C6" s="33" t="s">
        <v>240</v>
      </c>
      <c r="D6" s="23">
        <v>42076</v>
      </c>
      <c r="E6" s="23">
        <v>42077</v>
      </c>
      <c r="F6" s="34">
        <v>52859</v>
      </c>
      <c r="G6" s="21">
        <v>22000</v>
      </c>
      <c r="H6" s="21"/>
      <c r="I6" s="21"/>
      <c r="J6" s="21">
        <v>22000</v>
      </c>
      <c r="K6" s="21"/>
      <c r="L6" s="21"/>
      <c r="M6" s="21"/>
      <c r="N6" s="5">
        <f t="shared" ref="N6:N25" si="0">G6+I6</f>
        <v>22000</v>
      </c>
    </row>
    <row r="7" spans="1:14" x14ac:dyDescent="0.25">
      <c r="A7" s="29"/>
      <c r="B7" s="27" t="s">
        <v>242</v>
      </c>
      <c r="C7" s="28" t="s">
        <v>56</v>
      </c>
      <c r="D7" s="23">
        <v>42073</v>
      </c>
      <c r="E7" s="23">
        <v>42076</v>
      </c>
      <c r="F7" s="34">
        <v>52860</v>
      </c>
      <c r="G7" s="21">
        <v>79088.399999999994</v>
      </c>
      <c r="H7" s="21"/>
      <c r="I7" s="21"/>
      <c r="J7" s="21"/>
      <c r="K7" s="21">
        <v>79088.399999999994</v>
      </c>
      <c r="L7" s="21"/>
      <c r="M7" s="21"/>
      <c r="N7" s="5">
        <f t="shared" si="0"/>
        <v>79088.399999999994</v>
      </c>
    </row>
    <row r="8" spans="1:14" x14ac:dyDescent="0.25">
      <c r="A8" s="29"/>
      <c r="B8" s="27" t="s">
        <v>242</v>
      </c>
      <c r="C8" s="28" t="s">
        <v>159</v>
      </c>
      <c r="D8" s="23">
        <v>42076</v>
      </c>
      <c r="E8" s="23">
        <v>42077</v>
      </c>
      <c r="F8" s="34">
        <v>52861</v>
      </c>
      <c r="G8" s="21">
        <v>28063.8</v>
      </c>
      <c r="H8" s="21"/>
      <c r="I8" s="21"/>
      <c r="J8" s="21"/>
      <c r="K8" s="21">
        <v>28063.8</v>
      </c>
      <c r="L8" s="21"/>
      <c r="M8" s="21"/>
      <c r="N8" s="5">
        <f t="shared" si="0"/>
        <v>28063.8</v>
      </c>
    </row>
    <row r="9" spans="1:14" x14ac:dyDescent="0.25">
      <c r="A9" s="29"/>
      <c r="B9" s="27" t="s">
        <v>243</v>
      </c>
      <c r="C9" s="28" t="s">
        <v>167</v>
      </c>
      <c r="D9" s="23">
        <v>42075</v>
      </c>
      <c r="E9" s="23">
        <v>42077</v>
      </c>
      <c r="F9" s="34">
        <v>52862</v>
      </c>
      <c r="G9" s="21">
        <v>332640</v>
      </c>
      <c r="H9" s="21"/>
      <c r="I9" s="21"/>
      <c r="J9" s="21"/>
      <c r="K9" s="21"/>
      <c r="L9" s="21"/>
      <c r="M9" s="21">
        <v>332640</v>
      </c>
      <c r="N9" s="5">
        <f t="shared" si="0"/>
        <v>332640</v>
      </c>
    </row>
    <row r="10" spans="1:14" x14ac:dyDescent="0.25">
      <c r="A10" s="29"/>
      <c r="B10" s="35" t="s">
        <v>37</v>
      </c>
      <c r="C10" s="28" t="s">
        <v>38</v>
      </c>
      <c r="D10" s="23"/>
      <c r="E10" s="23"/>
      <c r="F10" s="34">
        <v>52863</v>
      </c>
      <c r="G10" s="21"/>
      <c r="H10" s="21" t="s">
        <v>39</v>
      </c>
      <c r="I10" s="21">
        <v>1000</v>
      </c>
      <c r="J10" s="21">
        <v>1000</v>
      </c>
      <c r="K10" s="21"/>
      <c r="L10" s="21"/>
      <c r="M10" s="21"/>
      <c r="N10" s="5">
        <f t="shared" si="0"/>
        <v>1000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462792.2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461792.2</v>
      </c>
      <c r="H27" s="16"/>
      <c r="I27" s="5">
        <f>SUM(I6:I26)</f>
        <v>1000</v>
      </c>
      <c r="J27" s="5">
        <f>SUM(J6:J26)</f>
        <v>23000</v>
      </c>
      <c r="K27" s="5">
        <f>SUM(K6:K26)</f>
        <v>107152.2</v>
      </c>
      <c r="L27" s="5">
        <f>SUM(L6:L26)</f>
        <v>0</v>
      </c>
      <c r="M27" s="5">
        <f>SUM(M6:M26)</f>
        <v>332640</v>
      </c>
      <c r="N27" s="5">
        <f>G27+I27</f>
        <v>462792.2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70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70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23000</v>
      </c>
      <c r="D33" s="4"/>
      <c r="E33" s="4"/>
      <c r="F33" s="7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23000</v>
      </c>
      <c r="D34" s="4"/>
      <c r="E34" s="4"/>
      <c r="F34" s="70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9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68</v>
      </c>
      <c r="E3" s="145"/>
      <c r="F3" s="145"/>
      <c r="G3" s="134"/>
      <c r="H3" s="19"/>
      <c r="I3" s="4"/>
      <c r="J3" s="37"/>
      <c r="K3" s="41" t="s">
        <v>23</v>
      </c>
      <c r="L3" s="40">
        <v>42076</v>
      </c>
      <c r="M3" s="39"/>
      <c r="N3" s="36" t="s">
        <v>70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229</v>
      </c>
      <c r="C6" s="33" t="s">
        <v>230</v>
      </c>
      <c r="D6" s="23">
        <v>42072</v>
      </c>
      <c r="E6" s="23">
        <v>42076</v>
      </c>
      <c r="F6" s="34">
        <v>52851</v>
      </c>
      <c r="G6" s="21">
        <v>315360</v>
      </c>
      <c r="H6" s="21"/>
      <c r="I6" s="21"/>
      <c r="J6" s="21"/>
      <c r="K6" s="21">
        <v>315360</v>
      </c>
      <c r="L6" s="21"/>
      <c r="M6" s="21"/>
      <c r="N6" s="5">
        <f t="shared" ref="N6:N25" si="0">G6+I6</f>
        <v>315360</v>
      </c>
    </row>
    <row r="7" spans="1:14" x14ac:dyDescent="0.25">
      <c r="A7" s="29"/>
      <c r="B7" s="27" t="s">
        <v>231</v>
      </c>
      <c r="C7" s="28" t="s">
        <v>33</v>
      </c>
      <c r="D7" s="23">
        <v>42076</v>
      </c>
      <c r="E7" s="23">
        <v>42077</v>
      </c>
      <c r="F7" s="34">
        <v>52852</v>
      </c>
      <c r="G7" s="21">
        <v>29160</v>
      </c>
      <c r="H7" s="21"/>
      <c r="I7" s="21"/>
      <c r="J7" s="21"/>
      <c r="K7" s="21">
        <v>29160</v>
      </c>
      <c r="L7" s="21"/>
      <c r="M7" s="21"/>
      <c r="N7" s="5">
        <f t="shared" si="0"/>
        <v>29160</v>
      </c>
    </row>
    <row r="8" spans="1:14" x14ac:dyDescent="0.25">
      <c r="A8" s="29"/>
      <c r="B8" s="27" t="s">
        <v>232</v>
      </c>
      <c r="C8" s="28" t="s">
        <v>33</v>
      </c>
      <c r="D8" s="23"/>
      <c r="E8" s="23"/>
      <c r="F8" s="34">
        <v>52853</v>
      </c>
      <c r="G8" s="21"/>
      <c r="H8" s="21" t="s">
        <v>233</v>
      </c>
      <c r="I8" s="21">
        <v>162000</v>
      </c>
      <c r="J8" s="21">
        <v>162000</v>
      </c>
      <c r="K8" s="21"/>
      <c r="L8" s="21"/>
      <c r="M8" s="21"/>
      <c r="N8" s="5">
        <f t="shared" si="0"/>
        <v>162000</v>
      </c>
    </row>
    <row r="9" spans="1:14" x14ac:dyDescent="0.25">
      <c r="A9" s="29"/>
      <c r="B9" s="27" t="s">
        <v>234</v>
      </c>
      <c r="C9" s="28" t="s">
        <v>78</v>
      </c>
      <c r="D9" s="23">
        <v>42073</v>
      </c>
      <c r="E9" s="23">
        <v>42076</v>
      </c>
      <c r="F9" s="34">
        <v>52854</v>
      </c>
      <c r="G9" s="21">
        <v>87496.2</v>
      </c>
      <c r="H9" s="21"/>
      <c r="I9" s="21"/>
      <c r="J9" s="21"/>
      <c r="K9" s="21">
        <v>87496.2</v>
      </c>
      <c r="L9" s="21"/>
      <c r="M9" s="21"/>
      <c r="N9" s="5">
        <f t="shared" si="0"/>
        <v>87496.2</v>
      </c>
    </row>
    <row r="10" spans="1:14" x14ac:dyDescent="0.25">
      <c r="A10" s="29"/>
      <c r="B10" s="35" t="s">
        <v>235</v>
      </c>
      <c r="C10" s="28" t="s">
        <v>236</v>
      </c>
      <c r="D10" s="23">
        <v>42072</v>
      </c>
      <c r="E10" s="23">
        <v>42076</v>
      </c>
      <c r="F10" s="34">
        <v>52855</v>
      </c>
      <c r="G10" s="21">
        <v>135324</v>
      </c>
      <c r="H10" s="21"/>
      <c r="I10" s="21"/>
      <c r="J10" s="21"/>
      <c r="K10" s="21">
        <v>135324</v>
      </c>
      <c r="L10" s="21"/>
      <c r="M10" s="21"/>
      <c r="N10" s="5">
        <f t="shared" si="0"/>
        <v>135324</v>
      </c>
    </row>
    <row r="11" spans="1:14" x14ac:dyDescent="0.25">
      <c r="A11" s="29"/>
      <c r="B11" s="27" t="s">
        <v>237</v>
      </c>
      <c r="C11" s="28" t="s">
        <v>78</v>
      </c>
      <c r="D11" s="23">
        <v>42076</v>
      </c>
      <c r="E11" s="23">
        <v>42078</v>
      </c>
      <c r="F11" s="32">
        <v>52856</v>
      </c>
      <c r="G11" s="21">
        <v>61506</v>
      </c>
      <c r="H11" s="21"/>
      <c r="I11" s="21"/>
      <c r="J11" s="21">
        <v>61506</v>
      </c>
      <c r="K11" s="21"/>
      <c r="L11" s="21"/>
      <c r="M11" s="21"/>
      <c r="N11" s="5">
        <f t="shared" si="0"/>
        <v>61506</v>
      </c>
    </row>
    <row r="12" spans="1:14" x14ac:dyDescent="0.25">
      <c r="A12" s="29"/>
      <c r="B12" s="30" t="s">
        <v>239</v>
      </c>
      <c r="C12" s="28" t="s">
        <v>38</v>
      </c>
      <c r="D12" s="23"/>
      <c r="E12" s="23"/>
      <c r="F12" s="32">
        <v>52858</v>
      </c>
      <c r="G12" s="21"/>
      <c r="H12" s="21" t="s">
        <v>39</v>
      </c>
      <c r="I12" s="21">
        <v>5000</v>
      </c>
      <c r="J12" s="31">
        <v>5000</v>
      </c>
      <c r="K12" s="21"/>
      <c r="L12" s="21"/>
      <c r="M12" s="21"/>
      <c r="N12" s="5">
        <f t="shared" si="0"/>
        <v>5000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795846.2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628846.19999999995</v>
      </c>
      <c r="H27" s="16"/>
      <c r="I27" s="5">
        <f>SUM(I6:I26)</f>
        <v>167000</v>
      </c>
      <c r="J27" s="5">
        <f>SUM(J6:J26)</f>
        <v>228506</v>
      </c>
      <c r="K27" s="5">
        <f>SUM(K6:K26)</f>
        <v>567340.19999999995</v>
      </c>
      <c r="L27" s="5">
        <f>SUM(L6:L26)</f>
        <v>0</v>
      </c>
      <c r="M27" s="5">
        <f>SUM(M6:M26)</f>
        <v>0</v>
      </c>
      <c r="N27" s="5">
        <f>G27+I27</f>
        <v>795846.2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238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420</v>
      </c>
      <c r="D31" s="4"/>
      <c r="E31" s="4"/>
      <c r="F31" s="69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226800</v>
      </c>
      <c r="D32" s="4"/>
      <c r="E32" s="4"/>
      <c r="F32" s="69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1706</v>
      </c>
      <c r="D33" s="4"/>
      <c r="E33" s="4"/>
      <c r="F33" s="69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228506</v>
      </c>
      <c r="D34" s="4"/>
      <c r="E34" s="4"/>
      <c r="F34" s="69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G16" sqref="G1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8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221</v>
      </c>
      <c r="E3" s="145"/>
      <c r="F3" s="145"/>
      <c r="G3" s="134"/>
      <c r="H3" s="19"/>
      <c r="I3" s="4"/>
      <c r="J3" s="37"/>
      <c r="K3" s="41" t="s">
        <v>23</v>
      </c>
      <c r="L3" s="40">
        <v>42075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224</v>
      </c>
      <c r="C6" s="33" t="s">
        <v>222</v>
      </c>
      <c r="D6" s="23">
        <v>42067</v>
      </c>
      <c r="E6" s="23">
        <v>42069</v>
      </c>
      <c r="F6" s="34">
        <v>52845</v>
      </c>
      <c r="G6" s="21">
        <v>513000</v>
      </c>
      <c r="H6" s="21"/>
      <c r="I6" s="21"/>
      <c r="J6" s="21"/>
      <c r="K6" s="21"/>
      <c r="L6" s="21">
        <v>513000</v>
      </c>
      <c r="M6" s="21"/>
      <c r="N6" s="5">
        <f t="shared" ref="N6:N25" si="0">G6+I6</f>
        <v>513000</v>
      </c>
    </row>
    <row r="7" spans="1:14" x14ac:dyDescent="0.25">
      <c r="A7" s="29"/>
      <c r="B7" s="27" t="s">
        <v>223</v>
      </c>
      <c r="C7" s="28" t="s">
        <v>222</v>
      </c>
      <c r="D7" s="23">
        <v>42070</v>
      </c>
      <c r="E7" s="23">
        <v>42072</v>
      </c>
      <c r="F7" s="34">
        <v>52846</v>
      </c>
      <c r="G7" s="21">
        <v>567000</v>
      </c>
      <c r="H7" s="21"/>
      <c r="I7" s="21"/>
      <c r="J7" s="21"/>
      <c r="K7" s="21"/>
      <c r="L7" s="21">
        <v>567000</v>
      </c>
      <c r="M7" s="21"/>
      <c r="N7" s="5">
        <f t="shared" si="0"/>
        <v>567000</v>
      </c>
    </row>
    <row r="8" spans="1:14" x14ac:dyDescent="0.25">
      <c r="A8" s="29"/>
      <c r="B8" s="27" t="s">
        <v>226</v>
      </c>
      <c r="C8" s="28" t="s">
        <v>225</v>
      </c>
      <c r="D8" s="23">
        <v>42066</v>
      </c>
      <c r="E8" s="23">
        <v>42068</v>
      </c>
      <c r="F8" s="34">
        <v>52847</v>
      </c>
      <c r="G8" s="21">
        <v>66528</v>
      </c>
      <c r="H8" s="21"/>
      <c r="I8" s="21"/>
      <c r="J8" s="21"/>
      <c r="K8" s="21"/>
      <c r="L8" s="21">
        <v>66528</v>
      </c>
      <c r="M8" s="21"/>
      <c r="N8" s="5">
        <f t="shared" si="0"/>
        <v>66528</v>
      </c>
    </row>
    <row r="9" spans="1:14" x14ac:dyDescent="0.25">
      <c r="A9" s="29"/>
      <c r="B9" s="27" t="s">
        <v>101</v>
      </c>
      <c r="C9" s="28" t="s">
        <v>227</v>
      </c>
      <c r="D9" s="23">
        <v>42075</v>
      </c>
      <c r="E9" s="23">
        <v>42076</v>
      </c>
      <c r="F9" s="34">
        <v>52848</v>
      </c>
      <c r="G9" s="21">
        <v>22000</v>
      </c>
      <c r="H9" s="21"/>
      <c r="I9" s="21"/>
      <c r="J9" s="21"/>
      <c r="K9" s="21">
        <v>22000</v>
      </c>
      <c r="L9" s="21"/>
      <c r="M9" s="21"/>
      <c r="N9" s="5">
        <f t="shared" si="0"/>
        <v>22000</v>
      </c>
    </row>
    <row r="10" spans="1:14" x14ac:dyDescent="0.25">
      <c r="A10" s="29"/>
      <c r="B10" s="35" t="s">
        <v>37</v>
      </c>
      <c r="C10" s="28" t="s">
        <v>38</v>
      </c>
      <c r="D10" s="23"/>
      <c r="E10" s="23"/>
      <c r="F10" s="34">
        <v>52849</v>
      </c>
      <c r="G10" s="21"/>
      <c r="H10" s="21" t="s">
        <v>39</v>
      </c>
      <c r="I10" s="21">
        <v>3800</v>
      </c>
      <c r="J10" s="21">
        <v>3800</v>
      </c>
      <c r="K10" s="21"/>
      <c r="L10" s="21"/>
      <c r="M10" s="21"/>
      <c r="N10" s="5">
        <f t="shared" si="0"/>
        <v>3800</v>
      </c>
    </row>
    <row r="11" spans="1:14" x14ac:dyDescent="0.25">
      <c r="A11" s="29"/>
      <c r="B11" s="27" t="s">
        <v>228</v>
      </c>
      <c r="C11" s="28" t="s">
        <v>35</v>
      </c>
      <c r="D11" s="23">
        <v>42075</v>
      </c>
      <c r="E11" s="23">
        <v>42078</v>
      </c>
      <c r="F11" s="32">
        <v>52850</v>
      </c>
      <c r="G11" s="21">
        <v>160855.20000000001</v>
      </c>
      <c r="H11" s="21"/>
      <c r="I11" s="21"/>
      <c r="J11" s="21"/>
      <c r="K11" s="21">
        <v>160855.20000000001</v>
      </c>
      <c r="L11" s="21"/>
      <c r="M11" s="21"/>
      <c r="N11" s="5">
        <f t="shared" si="0"/>
        <v>160855.20000000001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1333183.2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1329383.2</v>
      </c>
      <c r="H27" s="16"/>
      <c r="I27" s="5">
        <f>SUM(I6:I26)</f>
        <v>3800</v>
      </c>
      <c r="J27" s="5">
        <f>SUM(J6:J26)</f>
        <v>3800</v>
      </c>
      <c r="K27" s="5">
        <f>SUM(K6:K26)</f>
        <v>182855.2</v>
      </c>
      <c r="L27" s="5">
        <f>SUM(L6:L26)</f>
        <v>1146528</v>
      </c>
      <c r="M27" s="5">
        <f>SUM(M6:M26)</f>
        <v>0</v>
      </c>
      <c r="N27" s="5">
        <f>G27+I27</f>
        <v>1333183.2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8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8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3800</v>
      </c>
      <c r="D33" s="4"/>
      <c r="E33" s="4"/>
      <c r="F33" s="68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3800</v>
      </c>
      <c r="D34" s="4"/>
      <c r="E34" s="4"/>
      <c r="F34" s="68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G32" sqref="G32:N3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7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54</v>
      </c>
      <c r="E3" s="145"/>
      <c r="F3" s="145"/>
      <c r="G3" s="134"/>
      <c r="H3" s="19"/>
      <c r="I3" s="4"/>
      <c r="J3" s="37"/>
      <c r="K3" s="41" t="s">
        <v>23</v>
      </c>
      <c r="L3" s="40">
        <v>42075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206</v>
      </c>
      <c r="C6" s="33" t="s">
        <v>41</v>
      </c>
      <c r="D6" s="23">
        <v>42073</v>
      </c>
      <c r="E6" s="23">
        <v>42075</v>
      </c>
      <c r="F6" s="34">
        <v>52832</v>
      </c>
      <c r="G6" s="21">
        <v>44000</v>
      </c>
      <c r="H6" s="21"/>
      <c r="I6" s="21"/>
      <c r="J6" s="21"/>
      <c r="K6" s="21">
        <v>44000</v>
      </c>
      <c r="L6" s="21"/>
      <c r="M6" s="21"/>
      <c r="N6" s="5">
        <f t="shared" ref="N6:N25" si="0">G6+I6</f>
        <v>44000</v>
      </c>
    </row>
    <row r="7" spans="1:14" x14ac:dyDescent="0.25">
      <c r="A7" s="29"/>
      <c r="B7" s="27" t="s">
        <v>205</v>
      </c>
      <c r="C7" s="28" t="s">
        <v>41</v>
      </c>
      <c r="D7" s="23">
        <v>42073</v>
      </c>
      <c r="E7" s="23">
        <v>42075</v>
      </c>
      <c r="F7" s="34">
        <v>52833</v>
      </c>
      <c r="G7" s="21">
        <v>44000</v>
      </c>
      <c r="H7" s="21"/>
      <c r="I7" s="21"/>
      <c r="J7" s="21"/>
      <c r="K7" s="21">
        <v>44000</v>
      </c>
      <c r="L7" s="21"/>
      <c r="M7" s="21"/>
      <c r="N7" s="5">
        <f t="shared" si="0"/>
        <v>44000</v>
      </c>
    </row>
    <row r="8" spans="1:14" x14ac:dyDescent="0.25">
      <c r="A8" s="29"/>
      <c r="B8" s="27" t="s">
        <v>204</v>
      </c>
      <c r="C8" s="28" t="s">
        <v>41</v>
      </c>
      <c r="D8" s="23">
        <v>42073</v>
      </c>
      <c r="E8" s="23">
        <v>42075</v>
      </c>
      <c r="F8" s="34">
        <v>52834</v>
      </c>
      <c r="G8" s="21">
        <v>44000</v>
      </c>
      <c r="H8" s="21"/>
      <c r="I8" s="21"/>
      <c r="J8" s="21"/>
      <c r="K8" s="21">
        <v>44000</v>
      </c>
      <c r="L8" s="21"/>
      <c r="M8" s="21"/>
      <c r="N8" s="5">
        <f t="shared" si="0"/>
        <v>44000</v>
      </c>
    </row>
    <row r="9" spans="1:14" x14ac:dyDescent="0.25">
      <c r="A9" s="29"/>
      <c r="B9" s="27" t="s">
        <v>207</v>
      </c>
      <c r="C9" s="28" t="s">
        <v>33</v>
      </c>
      <c r="D9" s="23">
        <v>42072</v>
      </c>
      <c r="E9" s="23">
        <v>42075</v>
      </c>
      <c r="F9" s="34">
        <v>52835</v>
      </c>
      <c r="G9" s="21">
        <v>134460</v>
      </c>
      <c r="H9" s="21"/>
      <c r="I9" s="21"/>
      <c r="J9" s="21"/>
      <c r="K9" s="21">
        <v>134460</v>
      </c>
      <c r="L9" s="21"/>
      <c r="M9" s="21"/>
      <c r="N9" s="5">
        <f t="shared" si="0"/>
        <v>134460</v>
      </c>
    </row>
    <row r="10" spans="1:14" x14ac:dyDescent="0.25">
      <c r="A10" s="29"/>
      <c r="B10" s="35" t="s">
        <v>208</v>
      </c>
      <c r="C10" s="28" t="s">
        <v>56</v>
      </c>
      <c r="D10" s="23">
        <v>42072</v>
      </c>
      <c r="E10" s="23">
        <v>42075</v>
      </c>
      <c r="F10" s="34">
        <v>52836</v>
      </c>
      <c r="G10" s="21">
        <v>87496.2</v>
      </c>
      <c r="H10" s="21"/>
      <c r="I10" s="21"/>
      <c r="J10" s="21"/>
      <c r="K10" s="21">
        <v>87496.2</v>
      </c>
      <c r="L10" s="21"/>
      <c r="M10" s="21"/>
      <c r="N10" s="5">
        <f t="shared" si="0"/>
        <v>87496.2</v>
      </c>
    </row>
    <row r="11" spans="1:14" x14ac:dyDescent="0.25">
      <c r="A11" s="29"/>
      <c r="B11" s="27" t="s">
        <v>212</v>
      </c>
      <c r="C11" s="28" t="s">
        <v>214</v>
      </c>
      <c r="D11" s="23">
        <v>42066</v>
      </c>
      <c r="E11" s="23">
        <v>42068</v>
      </c>
      <c r="F11" s="32">
        <v>52837</v>
      </c>
      <c r="G11" s="21">
        <v>66528</v>
      </c>
      <c r="H11" s="21"/>
      <c r="I11" s="21"/>
      <c r="J11" s="21"/>
      <c r="K11" s="21"/>
      <c r="L11" s="21">
        <v>66528</v>
      </c>
      <c r="M11" s="21"/>
      <c r="N11" s="5">
        <f t="shared" si="0"/>
        <v>66528</v>
      </c>
    </row>
    <row r="12" spans="1:14" x14ac:dyDescent="0.25">
      <c r="A12" s="29"/>
      <c r="B12" s="30" t="s">
        <v>213</v>
      </c>
      <c r="C12" s="28" t="s">
        <v>214</v>
      </c>
      <c r="D12" s="23">
        <v>42069</v>
      </c>
      <c r="E12" s="23">
        <v>42071</v>
      </c>
      <c r="F12" s="32">
        <v>52838</v>
      </c>
      <c r="G12" s="21">
        <v>82728</v>
      </c>
      <c r="H12" s="21"/>
      <c r="I12" s="21"/>
      <c r="J12" s="31"/>
      <c r="K12" s="21"/>
      <c r="L12" s="21">
        <v>82728</v>
      </c>
      <c r="M12" s="21"/>
      <c r="N12" s="5">
        <f t="shared" si="0"/>
        <v>82728</v>
      </c>
    </row>
    <row r="13" spans="1:14" x14ac:dyDescent="0.25">
      <c r="A13" s="29"/>
      <c r="B13" s="27" t="s">
        <v>215</v>
      </c>
      <c r="C13" s="28" t="s">
        <v>214</v>
      </c>
      <c r="D13" s="23">
        <v>42066</v>
      </c>
      <c r="E13" s="23">
        <v>42067</v>
      </c>
      <c r="F13" s="22">
        <v>52839</v>
      </c>
      <c r="G13" s="21">
        <v>27594</v>
      </c>
      <c r="H13" s="21"/>
      <c r="I13" s="21"/>
      <c r="J13" s="21"/>
      <c r="K13" s="21"/>
      <c r="L13" s="21">
        <v>27594</v>
      </c>
      <c r="M13" s="21"/>
      <c r="N13" s="5">
        <f t="shared" si="0"/>
        <v>27594</v>
      </c>
    </row>
    <row r="14" spans="1:14" x14ac:dyDescent="0.25">
      <c r="A14" s="29"/>
      <c r="B14" s="27" t="s">
        <v>216</v>
      </c>
      <c r="C14" s="28" t="s">
        <v>214</v>
      </c>
      <c r="D14" s="23">
        <v>42068</v>
      </c>
      <c r="E14" s="23">
        <v>42069</v>
      </c>
      <c r="F14" s="22">
        <v>52840</v>
      </c>
      <c r="G14" s="21">
        <v>33264</v>
      </c>
      <c r="H14" s="21"/>
      <c r="I14" s="21"/>
      <c r="J14" s="21"/>
      <c r="K14" s="21"/>
      <c r="L14" s="21">
        <v>33264</v>
      </c>
      <c r="M14" s="21"/>
      <c r="N14" s="5">
        <f t="shared" si="0"/>
        <v>33264</v>
      </c>
    </row>
    <row r="15" spans="1:14" x14ac:dyDescent="0.25">
      <c r="A15" s="29"/>
      <c r="B15" s="27" t="s">
        <v>217</v>
      </c>
      <c r="C15" s="28" t="s">
        <v>218</v>
      </c>
      <c r="D15" s="23">
        <v>42068</v>
      </c>
      <c r="E15" s="23">
        <v>42070</v>
      </c>
      <c r="F15" s="22">
        <v>52841</v>
      </c>
      <c r="G15" s="21">
        <v>576072</v>
      </c>
      <c r="H15" s="21"/>
      <c r="I15" s="21"/>
      <c r="J15" s="21"/>
      <c r="K15" s="21"/>
      <c r="L15" s="21">
        <v>576072</v>
      </c>
      <c r="M15" s="21"/>
      <c r="N15" s="5">
        <f t="shared" si="0"/>
        <v>576072</v>
      </c>
    </row>
    <row r="16" spans="1:14" x14ac:dyDescent="0.25">
      <c r="A16" s="26"/>
      <c r="B16" s="27" t="s">
        <v>209</v>
      </c>
      <c r="C16" s="28" t="s">
        <v>39</v>
      </c>
      <c r="D16" s="23"/>
      <c r="E16" s="23"/>
      <c r="F16" s="22">
        <v>52842</v>
      </c>
      <c r="G16" s="21"/>
      <c r="H16" s="21"/>
      <c r="I16" s="21">
        <v>1800</v>
      </c>
      <c r="J16" s="21">
        <v>1800</v>
      </c>
      <c r="K16" s="21"/>
      <c r="L16" s="21"/>
      <c r="M16" s="21"/>
      <c r="N16" s="5">
        <f t="shared" si="0"/>
        <v>1800</v>
      </c>
    </row>
    <row r="17" spans="1:14" x14ac:dyDescent="0.25">
      <c r="A17" s="26"/>
      <c r="B17" s="27" t="s">
        <v>219</v>
      </c>
      <c r="C17" s="23" t="s">
        <v>220</v>
      </c>
      <c r="D17" s="23">
        <v>42064</v>
      </c>
      <c r="E17" s="23">
        <v>42065</v>
      </c>
      <c r="F17" s="22">
        <v>52843</v>
      </c>
      <c r="G17" s="21">
        <v>33480</v>
      </c>
      <c r="H17" s="21"/>
      <c r="I17" s="21"/>
      <c r="J17" s="21"/>
      <c r="K17" s="21"/>
      <c r="L17" s="21">
        <v>33480</v>
      </c>
      <c r="M17" s="21"/>
      <c r="N17" s="5">
        <f t="shared" si="0"/>
        <v>33480</v>
      </c>
    </row>
    <row r="18" spans="1:14" x14ac:dyDescent="0.25">
      <c r="A18" s="26"/>
      <c r="B18" s="27" t="s">
        <v>210</v>
      </c>
      <c r="C18" s="33" t="s">
        <v>211</v>
      </c>
      <c r="D18" s="23">
        <v>42074</v>
      </c>
      <c r="E18" s="23">
        <v>42075</v>
      </c>
      <c r="F18" s="22">
        <v>52844</v>
      </c>
      <c r="G18" s="21">
        <v>256500</v>
      </c>
      <c r="H18" s="21"/>
      <c r="I18" s="21"/>
      <c r="J18" s="21"/>
      <c r="K18" s="21"/>
      <c r="L18" s="21"/>
      <c r="M18" s="21">
        <v>256500</v>
      </c>
      <c r="N18" s="5">
        <f t="shared" si="0"/>
        <v>256500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1431922.2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1430122.2</v>
      </c>
      <c r="H27" s="16"/>
      <c r="I27" s="5">
        <f>SUM(I6:I26)</f>
        <v>1800</v>
      </c>
      <c r="J27" s="5">
        <f>SUM(J6:J26)</f>
        <v>1800</v>
      </c>
      <c r="K27" s="5">
        <f>SUM(K6:K26)</f>
        <v>353956.2</v>
      </c>
      <c r="L27" s="5">
        <f>SUM(L6:L26)</f>
        <v>819666</v>
      </c>
      <c r="M27" s="5">
        <f>SUM(M6:M26)</f>
        <v>256500</v>
      </c>
      <c r="N27" s="5">
        <f>G27+I27</f>
        <v>1431922.2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7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7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1800</v>
      </c>
      <c r="D33" s="4"/>
      <c r="E33" s="4"/>
      <c r="F33" s="67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1800</v>
      </c>
      <c r="D34" s="4"/>
      <c r="E34" s="4"/>
      <c r="F34" s="67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sortState ref="B6:M18">
    <sortCondition ref="F6:F18"/>
  </sortState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G34" sqref="G34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22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300</v>
      </c>
      <c r="E3" s="146"/>
      <c r="F3" s="146"/>
      <c r="G3" s="146"/>
      <c r="H3" s="19"/>
      <c r="I3" s="4"/>
      <c r="J3" s="37"/>
      <c r="K3" s="41" t="s">
        <v>23</v>
      </c>
      <c r="L3" s="40">
        <v>42093</v>
      </c>
      <c r="M3" s="39"/>
      <c r="N3" s="123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23" t="s">
        <v>21</v>
      </c>
      <c r="B5" s="123" t="s">
        <v>20</v>
      </c>
      <c r="C5" s="123" t="s">
        <v>19</v>
      </c>
      <c r="D5" s="123" t="s">
        <v>18</v>
      </c>
      <c r="E5" s="123" t="s">
        <v>17</v>
      </c>
      <c r="F5" s="123" t="s">
        <v>16</v>
      </c>
      <c r="G5" s="123" t="s">
        <v>15</v>
      </c>
      <c r="H5" s="123" t="s">
        <v>14</v>
      </c>
      <c r="I5" s="123" t="s">
        <v>13</v>
      </c>
      <c r="J5" s="123" t="s">
        <v>12</v>
      </c>
      <c r="K5" s="123" t="s">
        <v>11</v>
      </c>
      <c r="L5" s="123" t="s">
        <v>10</v>
      </c>
      <c r="M5" s="123" t="s">
        <v>9</v>
      </c>
      <c r="N5" s="123" t="s">
        <v>0</v>
      </c>
    </row>
    <row r="6" spans="1:14" x14ac:dyDescent="0.25">
      <c r="A6" s="29"/>
      <c r="B6" s="27" t="s">
        <v>405</v>
      </c>
      <c r="C6" s="28" t="s">
        <v>406</v>
      </c>
      <c r="D6" s="23">
        <v>42091</v>
      </c>
      <c r="E6" s="23">
        <v>42093</v>
      </c>
      <c r="F6" s="34">
        <v>53024</v>
      </c>
      <c r="G6" s="21">
        <v>61776</v>
      </c>
      <c r="H6" s="32"/>
      <c r="I6" s="21"/>
      <c r="J6" s="21"/>
      <c r="K6" s="21"/>
      <c r="L6" s="21">
        <v>61776</v>
      </c>
      <c r="M6" s="21"/>
      <c r="N6" s="5">
        <f t="shared" ref="N6:N25" si="0">G6+I6</f>
        <v>61776</v>
      </c>
    </row>
    <row r="7" spans="1:14" x14ac:dyDescent="0.25">
      <c r="A7" s="29"/>
      <c r="B7" s="35" t="s">
        <v>407</v>
      </c>
      <c r="C7" s="28" t="s">
        <v>277</v>
      </c>
      <c r="D7" s="23">
        <v>42092</v>
      </c>
      <c r="E7" s="23">
        <v>42094</v>
      </c>
      <c r="F7" s="34">
        <v>53025</v>
      </c>
      <c r="G7" s="21">
        <v>564732</v>
      </c>
      <c r="H7" s="32"/>
      <c r="I7" s="21"/>
      <c r="J7" s="21"/>
      <c r="K7" s="21"/>
      <c r="L7" s="21">
        <v>564732</v>
      </c>
      <c r="M7" s="21"/>
      <c r="N7" s="5">
        <f t="shared" si="0"/>
        <v>564732</v>
      </c>
    </row>
    <row r="8" spans="1:14" x14ac:dyDescent="0.25">
      <c r="A8" s="29"/>
      <c r="B8" s="124" t="s">
        <v>408</v>
      </c>
      <c r="C8" s="28" t="s">
        <v>411</v>
      </c>
      <c r="D8" s="23">
        <v>42091</v>
      </c>
      <c r="E8" s="23">
        <v>42093</v>
      </c>
      <c r="F8" s="32">
        <v>53026</v>
      </c>
      <c r="G8" s="21">
        <v>61560</v>
      </c>
      <c r="H8" s="32"/>
      <c r="I8" s="21"/>
      <c r="J8" s="21"/>
      <c r="K8" s="21"/>
      <c r="L8" s="21">
        <v>61560</v>
      </c>
      <c r="M8" s="21"/>
      <c r="N8" s="5">
        <f t="shared" si="0"/>
        <v>61560</v>
      </c>
    </row>
    <row r="9" spans="1:14" x14ac:dyDescent="0.25">
      <c r="A9" s="29"/>
      <c r="B9" s="124" t="s">
        <v>409</v>
      </c>
      <c r="C9" s="28" t="s">
        <v>410</v>
      </c>
      <c r="D9" s="23">
        <v>42091</v>
      </c>
      <c r="E9" s="23">
        <v>42094</v>
      </c>
      <c r="F9" s="32">
        <v>53027</v>
      </c>
      <c r="G9" s="21">
        <v>82782</v>
      </c>
      <c r="H9" s="32"/>
      <c r="I9" s="21"/>
      <c r="J9" s="31"/>
      <c r="K9" s="21"/>
      <c r="L9" s="21">
        <v>82782</v>
      </c>
      <c r="M9" s="21"/>
      <c r="N9" s="5">
        <f t="shared" si="0"/>
        <v>82782</v>
      </c>
    </row>
    <row r="10" spans="1:14" x14ac:dyDescent="0.25">
      <c r="A10" s="29"/>
      <c r="B10" s="125" t="s">
        <v>412</v>
      </c>
      <c r="C10" s="28" t="s">
        <v>413</v>
      </c>
      <c r="D10" s="23">
        <v>42092</v>
      </c>
      <c r="E10" s="23">
        <v>42093</v>
      </c>
      <c r="F10" s="22">
        <v>53028</v>
      </c>
      <c r="G10" s="21">
        <v>84345</v>
      </c>
      <c r="H10" s="32"/>
      <c r="I10" s="21"/>
      <c r="J10" s="21"/>
      <c r="K10" s="21"/>
      <c r="L10" s="21"/>
      <c r="M10" s="21">
        <v>84345</v>
      </c>
      <c r="N10" s="5">
        <f t="shared" si="0"/>
        <v>84345</v>
      </c>
    </row>
    <row r="11" spans="1:14" x14ac:dyDescent="0.25">
      <c r="A11" s="29"/>
      <c r="B11" s="126" t="s">
        <v>414</v>
      </c>
      <c r="C11" s="28" t="s">
        <v>415</v>
      </c>
      <c r="D11" s="23">
        <v>42093</v>
      </c>
      <c r="E11" s="23">
        <v>42095</v>
      </c>
      <c r="F11" s="22">
        <v>53029</v>
      </c>
      <c r="G11" s="21">
        <v>677970</v>
      </c>
      <c r="H11" s="32"/>
      <c r="I11" s="21"/>
      <c r="J11" s="21"/>
      <c r="K11" s="21"/>
      <c r="L11" s="21"/>
      <c r="M11" s="21">
        <v>677970</v>
      </c>
      <c r="N11" s="5">
        <f t="shared" si="0"/>
        <v>677970</v>
      </c>
    </row>
    <row r="12" spans="1:14" x14ac:dyDescent="0.25">
      <c r="A12" s="29"/>
      <c r="B12" s="27" t="s">
        <v>416</v>
      </c>
      <c r="C12" s="28" t="s">
        <v>417</v>
      </c>
      <c r="D12" s="23">
        <v>42092</v>
      </c>
      <c r="E12" s="23">
        <v>42093</v>
      </c>
      <c r="F12" s="22">
        <v>53030</v>
      </c>
      <c r="G12" s="21">
        <v>22000</v>
      </c>
      <c r="H12" s="32"/>
      <c r="I12" s="21"/>
      <c r="J12" s="21">
        <v>22000</v>
      </c>
      <c r="K12" s="21"/>
      <c r="L12" s="21"/>
      <c r="M12" s="21"/>
      <c r="N12" s="5">
        <f t="shared" si="0"/>
        <v>22000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1555165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1555165</v>
      </c>
      <c r="H27" s="109"/>
      <c r="I27" s="5">
        <f>SUM(I6:I26)</f>
        <v>0</v>
      </c>
      <c r="J27" s="5">
        <f>SUM(J6:J26)</f>
        <v>22000</v>
      </c>
      <c r="K27" s="5">
        <f>SUM(K6:K26)</f>
        <v>0</v>
      </c>
      <c r="L27" s="5">
        <f>SUM(L6:L26)</f>
        <v>770850</v>
      </c>
      <c r="M27" s="5">
        <f>SUM(M6:M26)</f>
        <v>762315</v>
      </c>
      <c r="N27" s="5">
        <f>G27+I27</f>
        <v>1555165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22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22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22000</v>
      </c>
      <c r="D33" s="4"/>
      <c r="E33" s="4"/>
      <c r="F33" s="122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22000</v>
      </c>
      <c r="D34" s="4"/>
      <c r="E34" s="4"/>
      <c r="F34" s="122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hyperlinks>
    <hyperlink ref="B10" r:id="rId1" location="'Prepago 26'!A1"/>
  </hyperlink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E43" sqref="E4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6.140625" bestFit="1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6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202</v>
      </c>
      <c r="E3" s="145"/>
      <c r="F3" s="145"/>
      <c r="G3" s="134"/>
      <c r="H3" s="19"/>
      <c r="I3" s="4"/>
      <c r="J3" s="37"/>
      <c r="K3" s="41" t="s">
        <v>23</v>
      </c>
      <c r="L3" s="40">
        <v>42074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203</v>
      </c>
      <c r="C6" s="28" t="s">
        <v>109</v>
      </c>
      <c r="D6" s="23">
        <v>42074</v>
      </c>
      <c r="E6" s="23">
        <v>42075</v>
      </c>
      <c r="F6" s="34">
        <v>52829</v>
      </c>
      <c r="G6" s="21">
        <v>24000</v>
      </c>
      <c r="H6" s="21"/>
      <c r="I6" s="21"/>
      <c r="J6" s="21"/>
      <c r="K6" s="21">
        <v>24000</v>
      </c>
      <c r="L6" s="21"/>
      <c r="M6" s="21"/>
      <c r="N6" s="5">
        <f t="shared" ref="N6:N25" si="0">G6+I6</f>
        <v>24000</v>
      </c>
    </row>
    <row r="7" spans="1:14" x14ac:dyDescent="0.25">
      <c r="A7" s="29"/>
      <c r="B7" s="27" t="s">
        <v>203</v>
      </c>
      <c r="C7" s="28" t="s">
        <v>109</v>
      </c>
      <c r="D7" s="23">
        <v>42074</v>
      </c>
      <c r="E7" s="23">
        <v>42075</v>
      </c>
      <c r="F7" s="34">
        <v>52830</v>
      </c>
      <c r="G7" s="21">
        <v>24000</v>
      </c>
      <c r="H7" s="21"/>
      <c r="I7" s="21"/>
      <c r="J7" s="21"/>
      <c r="K7" s="21">
        <v>24000</v>
      </c>
      <c r="L7" s="21"/>
      <c r="M7" s="21"/>
      <c r="N7" s="5">
        <f t="shared" si="0"/>
        <v>24000</v>
      </c>
    </row>
    <row r="8" spans="1:14" x14ac:dyDescent="0.25">
      <c r="A8" s="29"/>
      <c r="B8" s="27" t="s">
        <v>203</v>
      </c>
      <c r="C8" s="33" t="s">
        <v>109</v>
      </c>
      <c r="D8" s="23">
        <v>42074</v>
      </c>
      <c r="E8" s="23">
        <v>42075</v>
      </c>
      <c r="F8" s="34">
        <v>52831</v>
      </c>
      <c r="G8" s="21">
        <v>24000</v>
      </c>
      <c r="H8" s="21"/>
      <c r="I8" s="21"/>
      <c r="J8" s="21"/>
      <c r="K8" s="21">
        <v>24000</v>
      </c>
      <c r="L8" s="21"/>
      <c r="M8" s="21"/>
      <c r="N8" s="5">
        <f t="shared" si="0"/>
        <v>24000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72000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72000</v>
      </c>
      <c r="H27" s="16"/>
      <c r="I27" s="5">
        <f>SUM(I6:I26)</f>
        <v>0</v>
      </c>
      <c r="J27" s="5">
        <f>SUM(J6:J26)</f>
        <v>0</v>
      </c>
      <c r="K27" s="5">
        <f>SUM(K6:K26)</f>
        <v>72000</v>
      </c>
      <c r="L27" s="5">
        <f>SUM(L6:L26)</f>
        <v>0</v>
      </c>
      <c r="M27" s="5">
        <f>SUM(M6:M26)</f>
        <v>0</v>
      </c>
      <c r="N27" s="5">
        <f>G27+I27</f>
        <v>72000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6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6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66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66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I36" sqref="I3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6.140625" bestFit="1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5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54</v>
      </c>
      <c r="E3" s="145"/>
      <c r="F3" s="145"/>
      <c r="G3" s="134"/>
      <c r="H3" s="19"/>
      <c r="I3" s="4"/>
      <c r="J3" s="37"/>
      <c r="K3" s="41" t="s">
        <v>23</v>
      </c>
      <c r="L3" s="40">
        <v>42074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199</v>
      </c>
      <c r="C6" s="28" t="s">
        <v>200</v>
      </c>
      <c r="D6" s="23">
        <v>42072</v>
      </c>
      <c r="E6" s="23">
        <v>42074</v>
      </c>
      <c r="F6" s="34">
        <v>52827</v>
      </c>
      <c r="G6" s="21">
        <v>76000</v>
      </c>
      <c r="H6" s="21"/>
      <c r="I6" s="21"/>
      <c r="J6" s="21"/>
      <c r="K6" s="21"/>
      <c r="L6" s="21">
        <v>76000</v>
      </c>
      <c r="M6" s="21"/>
      <c r="N6" s="5">
        <f t="shared" ref="N6:N25" si="0">G6+I6</f>
        <v>76000</v>
      </c>
    </row>
    <row r="7" spans="1:14" x14ac:dyDescent="0.25">
      <c r="A7" s="29"/>
      <c r="B7" s="27" t="s">
        <v>201</v>
      </c>
      <c r="C7" s="28" t="s">
        <v>167</v>
      </c>
      <c r="D7" s="23">
        <v>42072</v>
      </c>
      <c r="E7" s="23">
        <v>42074</v>
      </c>
      <c r="F7" s="34">
        <v>52828</v>
      </c>
      <c r="G7" s="21">
        <v>66528</v>
      </c>
      <c r="H7" s="21"/>
      <c r="I7" s="21"/>
      <c r="J7" s="21"/>
      <c r="K7" s="21"/>
      <c r="L7" s="21"/>
      <c r="M7" s="21">
        <v>66528</v>
      </c>
      <c r="N7" s="5">
        <f t="shared" si="0"/>
        <v>66528</v>
      </c>
    </row>
    <row r="8" spans="1:14" x14ac:dyDescent="0.25">
      <c r="A8" s="29"/>
      <c r="B8" s="27"/>
      <c r="C8" s="33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142528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142528</v>
      </c>
      <c r="H27" s="16"/>
      <c r="I27" s="5">
        <f>SUM(I6:I26)</f>
        <v>0</v>
      </c>
      <c r="J27" s="5">
        <f>SUM(J6:J26)</f>
        <v>0</v>
      </c>
      <c r="K27" s="5">
        <f>SUM(K6:K26)</f>
        <v>0</v>
      </c>
      <c r="L27" s="5">
        <f>SUM(L6:L26)</f>
        <v>76000</v>
      </c>
      <c r="M27" s="5">
        <f>SUM(M6:M26)</f>
        <v>66528</v>
      </c>
      <c r="N27" s="5">
        <f>G27+I27</f>
        <v>142528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5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5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65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65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4" zoomScaleNormal="100" workbookViewId="0">
      <selection activeCell="I15" sqref="I1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6.140625" bestFit="1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4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198</v>
      </c>
      <c r="E3" s="145"/>
      <c r="F3" s="145"/>
      <c r="G3" s="134"/>
      <c r="H3" s="19"/>
      <c r="I3" s="4"/>
      <c r="J3" s="37"/>
      <c r="K3" s="41" t="s">
        <v>23</v>
      </c>
      <c r="L3" s="40">
        <v>42073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180</v>
      </c>
      <c r="C6" s="28"/>
      <c r="D6" s="23"/>
      <c r="E6" s="23"/>
      <c r="F6" s="34"/>
      <c r="G6" s="21"/>
      <c r="H6" s="21" t="s">
        <v>181</v>
      </c>
      <c r="I6" s="21">
        <v>6480</v>
      </c>
      <c r="J6" s="21">
        <v>6480</v>
      </c>
      <c r="K6" s="21"/>
      <c r="L6" s="21"/>
      <c r="M6" s="21"/>
      <c r="N6" s="5">
        <f t="shared" ref="N6:N25" si="0">G6+I6</f>
        <v>6480</v>
      </c>
    </row>
    <row r="7" spans="1:14" x14ac:dyDescent="0.25">
      <c r="A7" s="29"/>
      <c r="B7" s="27" t="s">
        <v>183</v>
      </c>
      <c r="C7" s="28" t="s">
        <v>41</v>
      </c>
      <c r="D7" s="23">
        <v>42073</v>
      </c>
      <c r="E7" s="23">
        <v>42074</v>
      </c>
      <c r="F7" s="34">
        <v>52815</v>
      </c>
      <c r="G7" s="21">
        <v>22000</v>
      </c>
      <c r="H7" s="21"/>
      <c r="I7" s="21"/>
      <c r="J7" s="21">
        <v>22000</v>
      </c>
      <c r="K7" s="21"/>
      <c r="L7" s="21"/>
      <c r="M7" s="21"/>
      <c r="N7" s="5">
        <f t="shared" si="0"/>
        <v>22000</v>
      </c>
    </row>
    <row r="8" spans="1:14" x14ac:dyDescent="0.25">
      <c r="A8" s="29"/>
      <c r="B8" s="27" t="s">
        <v>185</v>
      </c>
      <c r="C8" s="33" t="s">
        <v>184</v>
      </c>
      <c r="D8" s="23">
        <v>42073</v>
      </c>
      <c r="E8" s="23">
        <v>42074</v>
      </c>
      <c r="F8" s="34">
        <v>52816</v>
      </c>
      <c r="G8" s="21">
        <v>19000</v>
      </c>
      <c r="H8" s="21"/>
      <c r="I8" s="21"/>
      <c r="J8" s="21">
        <v>19000</v>
      </c>
      <c r="K8" s="21"/>
      <c r="L8" s="21"/>
      <c r="M8" s="21"/>
      <c r="N8" s="5">
        <f t="shared" si="0"/>
        <v>19000</v>
      </c>
    </row>
    <row r="9" spans="1:14" x14ac:dyDescent="0.25">
      <c r="A9" s="29"/>
      <c r="B9" s="27" t="s">
        <v>186</v>
      </c>
      <c r="C9" s="28" t="s">
        <v>187</v>
      </c>
      <c r="D9" s="23">
        <v>42073</v>
      </c>
      <c r="E9" s="23">
        <v>42074</v>
      </c>
      <c r="F9" s="34">
        <v>52817</v>
      </c>
      <c r="G9" s="21">
        <v>22000</v>
      </c>
      <c r="H9" s="21"/>
      <c r="I9" s="21"/>
      <c r="J9" s="21"/>
      <c r="K9" s="21">
        <v>22000</v>
      </c>
      <c r="L9" s="21"/>
      <c r="M9" s="21"/>
      <c r="N9" s="5">
        <f t="shared" si="0"/>
        <v>22000</v>
      </c>
    </row>
    <row r="10" spans="1:14" x14ac:dyDescent="0.25">
      <c r="A10" s="29"/>
      <c r="B10" s="35" t="s">
        <v>188</v>
      </c>
      <c r="C10" s="28" t="s">
        <v>189</v>
      </c>
      <c r="D10" s="23">
        <v>42073</v>
      </c>
      <c r="E10" s="23">
        <v>42075</v>
      </c>
      <c r="F10" s="34">
        <v>52818</v>
      </c>
      <c r="G10" s="21">
        <v>44000</v>
      </c>
      <c r="H10" s="21"/>
      <c r="I10" s="21"/>
      <c r="J10" s="21"/>
      <c r="K10" s="21">
        <v>44000</v>
      </c>
      <c r="L10" s="21"/>
      <c r="M10" s="21"/>
      <c r="N10" s="5">
        <f t="shared" si="0"/>
        <v>44000</v>
      </c>
    </row>
    <row r="11" spans="1:14" x14ac:dyDescent="0.25">
      <c r="A11" s="29"/>
      <c r="B11" s="27" t="s">
        <v>191</v>
      </c>
      <c r="C11" s="28" t="s">
        <v>159</v>
      </c>
      <c r="D11" s="23">
        <v>42068</v>
      </c>
      <c r="E11" s="23">
        <v>42069</v>
      </c>
      <c r="F11" s="32">
        <v>52820</v>
      </c>
      <c r="G11" s="21">
        <v>28063.8</v>
      </c>
      <c r="H11" s="21"/>
      <c r="I11" s="21"/>
      <c r="J11" s="21"/>
      <c r="K11" s="21">
        <v>28063.8</v>
      </c>
      <c r="L11" s="21"/>
      <c r="M11" s="21"/>
      <c r="N11" s="5">
        <f t="shared" si="0"/>
        <v>28063.8</v>
      </c>
    </row>
    <row r="12" spans="1:14" x14ac:dyDescent="0.25">
      <c r="A12" s="29"/>
      <c r="B12" s="27" t="s">
        <v>155</v>
      </c>
      <c r="C12" s="33" t="s">
        <v>56</v>
      </c>
      <c r="D12" s="23">
        <v>42070</v>
      </c>
      <c r="E12" s="23">
        <v>42072</v>
      </c>
      <c r="F12" s="32">
        <v>52821</v>
      </c>
      <c r="G12" s="21">
        <v>46126.8</v>
      </c>
      <c r="H12" s="21"/>
      <c r="I12" s="21"/>
      <c r="J12" s="31"/>
      <c r="K12" s="21">
        <v>46126.8</v>
      </c>
      <c r="L12" s="21"/>
      <c r="M12" s="21"/>
      <c r="N12" s="5">
        <f t="shared" si="0"/>
        <v>46126.8</v>
      </c>
    </row>
    <row r="13" spans="1:14" x14ac:dyDescent="0.25">
      <c r="A13" s="29"/>
      <c r="B13" s="27" t="s">
        <v>192</v>
      </c>
      <c r="C13" s="28" t="s">
        <v>56</v>
      </c>
      <c r="D13" s="23">
        <v>42044</v>
      </c>
      <c r="E13" s="23">
        <v>42073</v>
      </c>
      <c r="F13" s="22">
        <v>52822</v>
      </c>
      <c r="G13" s="21">
        <v>24715.8</v>
      </c>
      <c r="H13" s="21"/>
      <c r="I13" s="21"/>
      <c r="J13" s="21"/>
      <c r="K13" s="21">
        <v>24715.8</v>
      </c>
      <c r="L13" s="21"/>
      <c r="M13" s="21"/>
      <c r="N13" s="5">
        <f t="shared" si="0"/>
        <v>24715.8</v>
      </c>
    </row>
    <row r="14" spans="1:14" x14ac:dyDescent="0.25">
      <c r="A14" s="29"/>
      <c r="B14" s="30" t="s">
        <v>193</v>
      </c>
      <c r="C14" s="28" t="s">
        <v>56</v>
      </c>
      <c r="D14" s="23">
        <v>42072</v>
      </c>
      <c r="E14" s="23">
        <v>42073</v>
      </c>
      <c r="F14" s="22">
        <v>52823</v>
      </c>
      <c r="G14" s="21">
        <v>24715</v>
      </c>
      <c r="H14" s="21"/>
      <c r="I14" s="21"/>
      <c r="J14" s="21"/>
      <c r="K14" s="21">
        <v>24715</v>
      </c>
      <c r="L14" s="21"/>
      <c r="M14" s="21"/>
      <c r="N14" s="5">
        <f t="shared" si="0"/>
        <v>24715</v>
      </c>
    </row>
    <row r="15" spans="1:14" x14ac:dyDescent="0.25">
      <c r="A15" s="29"/>
      <c r="B15" s="27" t="s">
        <v>194</v>
      </c>
      <c r="C15" s="28" t="s">
        <v>33</v>
      </c>
      <c r="D15" s="23"/>
      <c r="E15" s="23"/>
      <c r="F15" s="22">
        <v>52824</v>
      </c>
      <c r="G15" s="21"/>
      <c r="H15" s="21" t="s">
        <v>195</v>
      </c>
      <c r="I15" s="21">
        <v>120960</v>
      </c>
      <c r="J15" s="21"/>
      <c r="K15" s="21">
        <v>120960</v>
      </c>
      <c r="L15" s="21"/>
      <c r="M15" s="21"/>
      <c r="N15" s="5">
        <f t="shared" si="0"/>
        <v>120960</v>
      </c>
    </row>
    <row r="16" spans="1:14" x14ac:dyDescent="0.25">
      <c r="A16" s="26"/>
      <c r="B16" s="27" t="s">
        <v>54</v>
      </c>
      <c r="C16" s="28" t="s">
        <v>38</v>
      </c>
      <c r="D16" s="23"/>
      <c r="E16" s="23"/>
      <c r="F16" s="22">
        <v>52825</v>
      </c>
      <c r="G16" s="21"/>
      <c r="H16" s="21" t="s">
        <v>39</v>
      </c>
      <c r="I16" s="21">
        <v>2000</v>
      </c>
      <c r="J16" s="21">
        <v>2000</v>
      </c>
      <c r="K16" s="21"/>
      <c r="L16" s="21"/>
      <c r="M16" s="21"/>
      <c r="N16" s="5">
        <f t="shared" si="0"/>
        <v>2000</v>
      </c>
    </row>
    <row r="17" spans="1:14" x14ac:dyDescent="0.25">
      <c r="A17" s="26"/>
      <c r="B17" s="27" t="s">
        <v>197</v>
      </c>
      <c r="C17" s="28" t="s">
        <v>196</v>
      </c>
      <c r="D17" s="23">
        <v>42073</v>
      </c>
      <c r="E17" s="23">
        <v>42074</v>
      </c>
      <c r="F17" s="22">
        <v>52826</v>
      </c>
      <c r="G17" s="21">
        <v>19000</v>
      </c>
      <c r="H17" s="21"/>
      <c r="I17" s="21"/>
      <c r="J17" s="21">
        <v>19000</v>
      </c>
      <c r="K17" s="21"/>
      <c r="L17" s="21"/>
      <c r="M17" s="21"/>
      <c r="N17" s="5">
        <f t="shared" si="0"/>
        <v>19000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379061.39999999997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249621.39999999997</v>
      </c>
      <c r="H27" s="16"/>
      <c r="I27" s="5">
        <f>SUM(I6:I26)</f>
        <v>129440</v>
      </c>
      <c r="J27" s="5">
        <f>SUM(J6:J26)</f>
        <v>68480</v>
      </c>
      <c r="K27" s="5">
        <f>SUM(K6:K26)</f>
        <v>310581.40000000002</v>
      </c>
      <c r="L27" s="5">
        <f>SUM(L6:L26)</f>
        <v>0</v>
      </c>
      <c r="M27" s="5">
        <f>SUM(M6:M26)</f>
        <v>0</v>
      </c>
      <c r="N27" s="5">
        <f>G27+I27</f>
        <v>379061.39999999997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182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 t="s">
        <v>190</v>
      </c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12</v>
      </c>
      <c r="D31" s="4"/>
      <c r="E31" s="4"/>
      <c r="F31" s="64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6480</v>
      </c>
      <c r="D32" s="4"/>
      <c r="E32" s="4"/>
      <c r="F32" s="64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62000</v>
      </c>
      <c r="D33" s="4"/>
      <c r="E33" s="4"/>
      <c r="F33" s="64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68480</v>
      </c>
      <c r="D34" s="4"/>
      <c r="E34" s="4"/>
      <c r="F34" s="64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I9" sqref="I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3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128</v>
      </c>
      <c r="E3" s="145"/>
      <c r="F3" s="145"/>
      <c r="G3" s="134"/>
      <c r="H3" s="19"/>
      <c r="I3" s="4"/>
      <c r="J3" s="37"/>
      <c r="K3" s="41" t="s">
        <v>23</v>
      </c>
      <c r="L3" s="40">
        <v>42073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166</v>
      </c>
      <c r="C6" s="28" t="s">
        <v>165</v>
      </c>
      <c r="D6" s="23">
        <v>42071</v>
      </c>
      <c r="E6" s="23">
        <v>42073</v>
      </c>
      <c r="F6" s="34">
        <v>52804</v>
      </c>
      <c r="G6" s="21">
        <v>651240</v>
      </c>
      <c r="H6" s="21"/>
      <c r="I6" s="21"/>
      <c r="J6" s="21"/>
      <c r="K6" s="21"/>
      <c r="L6" s="21"/>
      <c r="M6" s="21">
        <v>651240</v>
      </c>
      <c r="N6" s="5">
        <f t="shared" ref="N6:N25" si="0">G6+I6</f>
        <v>651240</v>
      </c>
    </row>
    <row r="7" spans="1:14" x14ac:dyDescent="0.25">
      <c r="A7" s="29"/>
      <c r="B7" s="27" t="s">
        <v>168</v>
      </c>
      <c r="C7" s="28" t="s">
        <v>167</v>
      </c>
      <c r="D7" s="23">
        <v>42071</v>
      </c>
      <c r="E7" s="23">
        <v>42073</v>
      </c>
      <c r="F7" s="34">
        <v>52805</v>
      </c>
      <c r="G7" s="21">
        <v>199584</v>
      </c>
      <c r="H7" s="21"/>
      <c r="I7" s="21"/>
      <c r="J7" s="21"/>
      <c r="K7" s="21"/>
      <c r="L7" s="21"/>
      <c r="M7" s="21">
        <v>199584</v>
      </c>
      <c r="N7" s="5">
        <f t="shared" si="0"/>
        <v>199584</v>
      </c>
    </row>
    <row r="8" spans="1:14" x14ac:dyDescent="0.25">
      <c r="A8" s="29"/>
      <c r="B8" s="27" t="s">
        <v>169</v>
      </c>
      <c r="C8" s="28" t="s">
        <v>170</v>
      </c>
      <c r="D8" s="23">
        <v>42072</v>
      </c>
      <c r="E8" s="23">
        <v>42073</v>
      </c>
      <c r="F8" s="34">
        <v>52806</v>
      </c>
      <c r="G8" s="21">
        <v>19000</v>
      </c>
      <c r="H8" s="21"/>
      <c r="I8" s="21"/>
      <c r="J8" s="21">
        <v>19000</v>
      </c>
      <c r="K8" s="21"/>
      <c r="L8" s="21"/>
      <c r="M8" s="21"/>
      <c r="N8" s="5">
        <f t="shared" si="0"/>
        <v>19000</v>
      </c>
    </row>
    <row r="9" spans="1:14" x14ac:dyDescent="0.25">
      <c r="A9" s="29"/>
      <c r="B9" s="27" t="s">
        <v>171</v>
      </c>
      <c r="C9" s="28" t="s">
        <v>33</v>
      </c>
      <c r="D9" s="23"/>
      <c r="E9" s="23"/>
      <c r="F9" s="34">
        <v>52807</v>
      </c>
      <c r="G9" s="21"/>
      <c r="H9" s="21" t="s">
        <v>172</v>
      </c>
      <c r="I9" s="21">
        <v>162000</v>
      </c>
      <c r="J9" s="21"/>
      <c r="K9" s="21">
        <v>162000</v>
      </c>
      <c r="L9" s="21"/>
      <c r="M9" s="21"/>
      <c r="N9" s="5">
        <f t="shared" si="0"/>
        <v>162000</v>
      </c>
    </row>
    <row r="10" spans="1:14" x14ac:dyDescent="0.25">
      <c r="A10" s="29"/>
      <c r="B10" s="35" t="s">
        <v>174</v>
      </c>
      <c r="C10" s="28" t="s">
        <v>173</v>
      </c>
      <c r="D10" s="23">
        <v>42071</v>
      </c>
      <c r="E10" s="23">
        <v>42073</v>
      </c>
      <c r="F10" s="34">
        <v>52808</v>
      </c>
      <c r="G10" s="21">
        <v>38000</v>
      </c>
      <c r="H10" s="21"/>
      <c r="I10" s="21"/>
      <c r="J10" s="21"/>
      <c r="K10" s="21">
        <v>38000</v>
      </c>
      <c r="L10" s="21"/>
      <c r="M10" s="21"/>
      <c r="N10" s="5">
        <f t="shared" si="0"/>
        <v>38000</v>
      </c>
    </row>
    <row r="11" spans="1:14" x14ac:dyDescent="0.25">
      <c r="A11" s="29"/>
      <c r="B11" s="27" t="s">
        <v>175</v>
      </c>
      <c r="C11" s="28" t="s">
        <v>33</v>
      </c>
      <c r="D11" s="23"/>
      <c r="E11" s="23"/>
      <c r="F11" s="32">
        <v>52809</v>
      </c>
      <c r="G11" s="21"/>
      <c r="H11" s="21" t="s">
        <v>176</v>
      </c>
      <c r="I11" s="21">
        <v>53460</v>
      </c>
      <c r="J11" s="21"/>
      <c r="K11" s="21">
        <v>53460</v>
      </c>
      <c r="L11" s="21"/>
      <c r="M11" s="21"/>
      <c r="N11" s="5">
        <f t="shared" si="0"/>
        <v>53460</v>
      </c>
    </row>
    <row r="12" spans="1:14" x14ac:dyDescent="0.25">
      <c r="A12" s="29"/>
      <c r="B12" s="27" t="s">
        <v>175</v>
      </c>
      <c r="C12" s="33" t="s">
        <v>33</v>
      </c>
      <c r="D12" s="23">
        <v>42073</v>
      </c>
      <c r="E12" s="23">
        <v>42075</v>
      </c>
      <c r="F12" s="32">
        <v>52810</v>
      </c>
      <c r="G12" s="21">
        <v>64800</v>
      </c>
      <c r="H12" s="21"/>
      <c r="I12" s="21"/>
      <c r="J12" s="31"/>
      <c r="K12" s="21">
        <v>64800</v>
      </c>
      <c r="L12" s="21"/>
      <c r="M12" s="21"/>
      <c r="N12" s="5">
        <f t="shared" si="0"/>
        <v>64800</v>
      </c>
    </row>
    <row r="13" spans="1:14" x14ac:dyDescent="0.25">
      <c r="A13" s="29"/>
      <c r="B13" s="27" t="s">
        <v>177</v>
      </c>
      <c r="C13" s="28" t="s">
        <v>33</v>
      </c>
      <c r="D13" s="23">
        <v>42072</v>
      </c>
      <c r="E13" s="23">
        <v>42074</v>
      </c>
      <c r="F13" s="22">
        <v>52811</v>
      </c>
      <c r="G13" s="21">
        <v>63180</v>
      </c>
      <c r="H13" s="21"/>
      <c r="I13" s="21"/>
      <c r="J13" s="21"/>
      <c r="K13" s="21">
        <v>63180</v>
      </c>
      <c r="L13" s="21"/>
      <c r="M13" s="21"/>
      <c r="N13" s="5">
        <f t="shared" si="0"/>
        <v>63180</v>
      </c>
    </row>
    <row r="14" spans="1:14" x14ac:dyDescent="0.25">
      <c r="A14" s="29"/>
      <c r="B14" s="30" t="s">
        <v>177</v>
      </c>
      <c r="C14" s="28" t="s">
        <v>33</v>
      </c>
      <c r="D14" s="23"/>
      <c r="E14" s="23"/>
      <c r="F14" s="22">
        <v>52812</v>
      </c>
      <c r="G14" s="21"/>
      <c r="H14" s="21" t="s">
        <v>178</v>
      </c>
      <c r="I14" s="21">
        <v>27000</v>
      </c>
      <c r="J14" s="21"/>
      <c r="K14" s="21">
        <v>27000</v>
      </c>
      <c r="L14" s="21"/>
      <c r="M14" s="21"/>
      <c r="N14" s="5">
        <f t="shared" si="0"/>
        <v>27000</v>
      </c>
    </row>
    <row r="15" spans="1:14" x14ac:dyDescent="0.25">
      <c r="A15" s="29"/>
      <c r="B15" s="27" t="s">
        <v>177</v>
      </c>
      <c r="C15" s="28" t="s">
        <v>33</v>
      </c>
      <c r="D15" s="23"/>
      <c r="E15" s="23"/>
      <c r="F15" s="22">
        <v>52813</v>
      </c>
      <c r="G15" s="21"/>
      <c r="H15" s="21" t="s">
        <v>179</v>
      </c>
      <c r="I15" s="21">
        <v>106920</v>
      </c>
      <c r="J15" s="21">
        <v>53460</v>
      </c>
      <c r="K15" s="21">
        <v>53460</v>
      </c>
      <c r="L15" s="21"/>
      <c r="M15" s="21"/>
      <c r="N15" s="5">
        <f t="shared" si="0"/>
        <v>106920</v>
      </c>
    </row>
    <row r="16" spans="1:14" x14ac:dyDescent="0.25">
      <c r="A16" s="26"/>
      <c r="B16" s="27" t="s">
        <v>37</v>
      </c>
      <c r="C16" s="28" t="s">
        <v>38</v>
      </c>
      <c r="D16" s="23"/>
      <c r="E16" s="23"/>
      <c r="F16" s="22">
        <v>52814</v>
      </c>
      <c r="G16" s="21"/>
      <c r="H16" s="21" t="s">
        <v>39</v>
      </c>
      <c r="I16" s="21">
        <v>1000</v>
      </c>
      <c r="J16" s="21">
        <v>1000</v>
      </c>
      <c r="K16" s="21"/>
      <c r="L16" s="21"/>
      <c r="M16" s="21"/>
      <c r="N16" s="5">
        <f t="shared" si="0"/>
        <v>1000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1386184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1035804</v>
      </c>
      <c r="H27" s="16"/>
      <c r="I27" s="5">
        <f>SUM(I6:I26)</f>
        <v>350380</v>
      </c>
      <c r="J27" s="5">
        <f>SUM(J6:J26)</f>
        <v>73460</v>
      </c>
      <c r="K27" s="5">
        <f>SUM(K6:K26)</f>
        <v>461900</v>
      </c>
      <c r="L27" s="5">
        <f>SUM(L6:L26)</f>
        <v>0</v>
      </c>
      <c r="M27" s="5">
        <f>SUM(M6:M26)</f>
        <v>850824</v>
      </c>
      <c r="N27" s="5">
        <f>G27+I27</f>
        <v>1386184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3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3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73460</v>
      </c>
      <c r="D33" s="4"/>
      <c r="E33" s="4"/>
      <c r="F33" s="6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73460</v>
      </c>
      <c r="D34" s="4"/>
      <c r="E34" s="4"/>
      <c r="F34" s="63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G1" sqref="G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2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162</v>
      </c>
      <c r="E3" s="145"/>
      <c r="F3" s="145"/>
      <c r="G3" s="134"/>
      <c r="H3" s="19"/>
      <c r="I3" s="4"/>
      <c r="J3" s="37"/>
      <c r="K3" s="41" t="s">
        <v>23</v>
      </c>
      <c r="L3" s="40">
        <v>42072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163</v>
      </c>
      <c r="C6" s="28" t="s">
        <v>33</v>
      </c>
      <c r="D6" s="23">
        <v>42072</v>
      </c>
      <c r="E6" s="23">
        <v>42073</v>
      </c>
      <c r="F6" s="34">
        <v>52802</v>
      </c>
      <c r="G6" s="21">
        <v>47520</v>
      </c>
      <c r="H6" s="21"/>
      <c r="I6" s="21"/>
      <c r="J6" s="21"/>
      <c r="K6" s="21">
        <v>47520</v>
      </c>
      <c r="L6" s="21"/>
      <c r="M6" s="21"/>
      <c r="N6" s="5">
        <f t="shared" ref="N6:N25" si="0">G6+I6</f>
        <v>47520</v>
      </c>
    </row>
    <row r="7" spans="1:14" x14ac:dyDescent="0.25">
      <c r="A7" s="29"/>
      <c r="B7" s="27" t="s">
        <v>164</v>
      </c>
      <c r="C7" s="28" t="s">
        <v>41</v>
      </c>
      <c r="D7" s="23">
        <v>42072</v>
      </c>
      <c r="E7" s="23">
        <v>42073</v>
      </c>
      <c r="F7" s="34">
        <v>52803</v>
      </c>
      <c r="G7" s="21">
        <v>19000</v>
      </c>
      <c r="H7" s="21"/>
      <c r="I7" s="21"/>
      <c r="J7" s="21"/>
      <c r="K7" s="21">
        <v>19000</v>
      </c>
      <c r="L7" s="21"/>
      <c r="M7" s="21"/>
      <c r="N7" s="5">
        <f t="shared" si="0"/>
        <v>19000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66520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66520</v>
      </c>
      <c r="H27" s="16"/>
      <c r="I27" s="5">
        <f>SUM(I6:I26)</f>
        <v>0</v>
      </c>
      <c r="J27" s="5">
        <f>SUM(J6:J26)</f>
        <v>0</v>
      </c>
      <c r="K27" s="5">
        <f>SUM(K6:K26)</f>
        <v>66520</v>
      </c>
      <c r="L27" s="5">
        <f>SUM(L6:L26)</f>
        <v>0</v>
      </c>
      <c r="M27" s="5">
        <f>SUM(M6:M26)</f>
        <v>0</v>
      </c>
      <c r="N27" s="5">
        <f>G27+I27</f>
        <v>66520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2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2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62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62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1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1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154</v>
      </c>
      <c r="E3" s="145"/>
      <c r="F3" s="145"/>
      <c r="G3" s="134"/>
      <c r="H3" s="19"/>
      <c r="I3" s="4"/>
      <c r="J3" s="37"/>
      <c r="K3" s="41" t="s">
        <v>23</v>
      </c>
      <c r="L3" s="40">
        <v>42072</v>
      </c>
      <c r="M3" s="39"/>
      <c r="N3" s="36" t="s">
        <v>70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150</v>
      </c>
      <c r="C6" s="28" t="s">
        <v>56</v>
      </c>
      <c r="D6" s="23">
        <v>42071</v>
      </c>
      <c r="E6" s="23">
        <v>42072</v>
      </c>
      <c r="F6" s="34">
        <v>52793</v>
      </c>
      <c r="G6" s="21">
        <v>37708.199999999997</v>
      </c>
      <c r="H6" s="21"/>
      <c r="I6" s="21"/>
      <c r="J6" s="21"/>
      <c r="K6" s="21">
        <v>37708.199999999997</v>
      </c>
      <c r="L6" s="21"/>
      <c r="M6" s="21"/>
      <c r="N6" s="5">
        <f t="shared" ref="N6:N25" si="0">G6+I6</f>
        <v>37708.199999999997</v>
      </c>
    </row>
    <row r="7" spans="1:14" x14ac:dyDescent="0.25">
      <c r="A7" s="29"/>
      <c r="B7" s="27" t="s">
        <v>155</v>
      </c>
      <c r="C7" s="28" t="s">
        <v>33</v>
      </c>
      <c r="D7" s="23"/>
      <c r="E7" s="23"/>
      <c r="F7" s="34">
        <v>52794</v>
      </c>
      <c r="G7" s="21"/>
      <c r="H7" s="21" t="s">
        <v>156</v>
      </c>
      <c r="I7" s="21">
        <v>81000</v>
      </c>
      <c r="J7" s="21"/>
      <c r="K7" s="21">
        <v>81000</v>
      </c>
      <c r="L7" s="21"/>
      <c r="M7" s="21"/>
      <c r="N7" s="5">
        <f t="shared" si="0"/>
        <v>81000</v>
      </c>
    </row>
    <row r="8" spans="1:14" x14ac:dyDescent="0.25">
      <c r="A8" s="29"/>
      <c r="B8" s="27" t="s">
        <v>157</v>
      </c>
      <c r="C8" s="28" t="s">
        <v>56</v>
      </c>
      <c r="D8" s="23">
        <v>42070</v>
      </c>
      <c r="E8" s="23">
        <v>42072</v>
      </c>
      <c r="F8" s="34">
        <v>52795</v>
      </c>
      <c r="G8" s="21">
        <v>46126.8</v>
      </c>
      <c r="H8" s="21"/>
      <c r="I8" s="21"/>
      <c r="J8" s="21"/>
      <c r="K8" s="21">
        <v>46126.8</v>
      </c>
      <c r="L8" s="21"/>
      <c r="M8" s="21"/>
      <c r="N8" s="5">
        <f t="shared" si="0"/>
        <v>46126.8</v>
      </c>
    </row>
    <row r="9" spans="1:14" x14ac:dyDescent="0.25">
      <c r="A9" s="29"/>
      <c r="B9" s="27" t="s">
        <v>158</v>
      </c>
      <c r="C9" s="28" t="s">
        <v>159</v>
      </c>
      <c r="D9" s="23">
        <v>42069</v>
      </c>
      <c r="E9" s="23">
        <v>42070</v>
      </c>
      <c r="F9" s="34">
        <v>52796</v>
      </c>
      <c r="G9" s="21">
        <v>28063.8</v>
      </c>
      <c r="H9" s="21"/>
      <c r="I9" s="21"/>
      <c r="J9" s="21"/>
      <c r="K9" s="21">
        <v>28063.8</v>
      </c>
      <c r="L9" s="21"/>
      <c r="M9" s="21"/>
      <c r="N9" s="5">
        <f t="shared" si="0"/>
        <v>28063.8</v>
      </c>
    </row>
    <row r="10" spans="1:14" x14ac:dyDescent="0.25">
      <c r="A10" s="29"/>
      <c r="B10" s="35" t="s">
        <v>158</v>
      </c>
      <c r="C10" s="28" t="s">
        <v>159</v>
      </c>
      <c r="D10" s="23">
        <v>42070</v>
      </c>
      <c r="E10" s="23">
        <v>42071</v>
      </c>
      <c r="F10" s="34">
        <v>52797</v>
      </c>
      <c r="G10" s="21">
        <v>28063.8</v>
      </c>
      <c r="H10" s="21"/>
      <c r="I10" s="21"/>
      <c r="J10" s="21"/>
      <c r="K10" s="21">
        <v>28063</v>
      </c>
      <c r="L10" s="21"/>
      <c r="M10" s="21"/>
      <c r="N10" s="5">
        <f t="shared" si="0"/>
        <v>28063.8</v>
      </c>
    </row>
    <row r="11" spans="1:14" x14ac:dyDescent="0.25">
      <c r="A11" s="29"/>
      <c r="B11" s="27" t="s">
        <v>149</v>
      </c>
      <c r="C11" s="28" t="s">
        <v>33</v>
      </c>
      <c r="D11" s="23">
        <v>42072</v>
      </c>
      <c r="E11" s="23">
        <v>42073</v>
      </c>
      <c r="F11" s="32">
        <v>52798</v>
      </c>
      <c r="G11" s="21">
        <v>35640</v>
      </c>
      <c r="H11" s="21"/>
      <c r="I11" s="21"/>
      <c r="J11" s="21"/>
      <c r="K11" s="21">
        <v>35640</v>
      </c>
      <c r="L11" s="21"/>
      <c r="M11" s="21"/>
      <c r="N11" s="5">
        <f t="shared" si="0"/>
        <v>35640</v>
      </c>
    </row>
    <row r="12" spans="1:14" x14ac:dyDescent="0.25">
      <c r="A12" s="29"/>
      <c r="B12" s="27" t="s">
        <v>160</v>
      </c>
      <c r="C12" s="33" t="s">
        <v>33</v>
      </c>
      <c r="D12" s="23">
        <v>42070</v>
      </c>
      <c r="E12" s="23">
        <v>42072</v>
      </c>
      <c r="F12" s="32">
        <v>52799</v>
      </c>
      <c r="G12" s="21">
        <v>54000</v>
      </c>
      <c r="H12" s="21"/>
      <c r="I12" s="21"/>
      <c r="J12" s="31"/>
      <c r="K12" s="21">
        <v>54000</v>
      </c>
      <c r="L12" s="21"/>
      <c r="M12" s="21"/>
      <c r="N12" s="5">
        <f t="shared" si="0"/>
        <v>54000</v>
      </c>
    </row>
    <row r="13" spans="1:14" x14ac:dyDescent="0.25">
      <c r="A13" s="29"/>
      <c r="B13" s="27" t="s">
        <v>98</v>
      </c>
      <c r="C13" s="28" t="s">
        <v>33</v>
      </c>
      <c r="D13" s="23"/>
      <c r="E13" s="23"/>
      <c r="F13" s="22">
        <v>52800</v>
      </c>
      <c r="G13" s="21"/>
      <c r="H13" s="21" t="s">
        <v>39</v>
      </c>
      <c r="I13" s="21">
        <v>5800</v>
      </c>
      <c r="J13" s="21">
        <v>5800</v>
      </c>
      <c r="K13" s="21"/>
      <c r="L13" s="21"/>
      <c r="M13" s="21"/>
      <c r="N13" s="5">
        <f t="shared" si="0"/>
        <v>5800</v>
      </c>
    </row>
    <row r="14" spans="1:14" x14ac:dyDescent="0.25">
      <c r="A14" s="29"/>
      <c r="B14" s="30" t="s">
        <v>161</v>
      </c>
      <c r="C14" s="28" t="s">
        <v>41</v>
      </c>
      <c r="D14" s="23">
        <v>42072</v>
      </c>
      <c r="E14" s="23">
        <v>42073</v>
      </c>
      <c r="F14" s="22">
        <v>52801</v>
      </c>
      <c r="G14" s="21">
        <v>30100</v>
      </c>
      <c r="H14" s="21"/>
      <c r="I14" s="21"/>
      <c r="J14" s="21"/>
      <c r="K14" s="21">
        <v>30100</v>
      </c>
      <c r="L14" s="21"/>
      <c r="M14" s="21"/>
      <c r="N14" s="5">
        <f t="shared" si="0"/>
        <v>30100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346502.6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259702.6</v>
      </c>
      <c r="H27" s="16"/>
      <c r="I27" s="5">
        <f>SUM(I6:I26)</f>
        <v>86800</v>
      </c>
      <c r="J27" s="5">
        <f>SUM(J6:J26)</f>
        <v>5800</v>
      </c>
      <c r="K27" s="5">
        <f>SUM(K6:K26)</f>
        <v>340701.8</v>
      </c>
      <c r="L27" s="5">
        <f>SUM(L6:L26)</f>
        <v>0</v>
      </c>
      <c r="M27" s="5">
        <f>SUM(M6:M26)</f>
        <v>0</v>
      </c>
      <c r="N27" s="5">
        <f>G27+I27</f>
        <v>346502.6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1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5800</v>
      </c>
      <c r="D33" s="4"/>
      <c r="E33" s="4"/>
      <c r="F33" s="6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5800</v>
      </c>
      <c r="D34" s="4"/>
      <c r="E34" s="4"/>
      <c r="F34" s="61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90" zoomScaleNormal="90" workbookViewId="0">
      <selection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0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148</v>
      </c>
      <c r="E3" s="145"/>
      <c r="F3" s="145"/>
      <c r="G3" s="134"/>
      <c r="H3" s="19"/>
      <c r="I3" s="4"/>
      <c r="J3" s="37"/>
      <c r="K3" s="41" t="s">
        <v>23</v>
      </c>
      <c r="L3" s="40">
        <v>42071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149</v>
      </c>
      <c r="C6" s="28" t="s">
        <v>33</v>
      </c>
      <c r="D6" s="23">
        <v>42071</v>
      </c>
      <c r="E6" s="23">
        <v>42072</v>
      </c>
      <c r="F6" s="34">
        <v>52790</v>
      </c>
      <c r="G6" s="21">
        <v>47520</v>
      </c>
      <c r="H6" s="21"/>
      <c r="I6" s="21"/>
      <c r="J6" s="21"/>
      <c r="K6" s="21">
        <v>47520</v>
      </c>
      <c r="L6" s="21"/>
      <c r="M6" s="21"/>
      <c r="N6" s="5">
        <f t="shared" ref="N6:N25" si="0">G6+I6</f>
        <v>47520</v>
      </c>
    </row>
    <row r="7" spans="1:14" x14ac:dyDescent="0.25">
      <c r="A7" s="29"/>
      <c r="B7" s="27" t="s">
        <v>150</v>
      </c>
      <c r="C7" s="28" t="s">
        <v>33</v>
      </c>
      <c r="D7" s="23"/>
      <c r="E7" s="23"/>
      <c r="F7" s="34">
        <v>52791</v>
      </c>
      <c r="G7" s="21"/>
      <c r="H7" s="21" t="s">
        <v>151</v>
      </c>
      <c r="I7" s="21">
        <v>118800</v>
      </c>
      <c r="J7" s="21"/>
      <c r="K7" s="21">
        <v>118800</v>
      </c>
      <c r="L7" s="21"/>
      <c r="M7" s="21"/>
      <c r="N7" s="5">
        <f t="shared" si="0"/>
        <v>118800</v>
      </c>
    </row>
    <row r="8" spans="1:14" x14ac:dyDescent="0.25">
      <c r="A8" s="29"/>
      <c r="B8" s="27" t="s">
        <v>152</v>
      </c>
      <c r="C8" s="28" t="s">
        <v>33</v>
      </c>
      <c r="D8" s="23"/>
      <c r="E8" s="23"/>
      <c r="F8" s="34">
        <v>52792</v>
      </c>
      <c r="G8" s="21"/>
      <c r="H8" s="21" t="s">
        <v>153</v>
      </c>
      <c r="I8" s="21">
        <v>27000</v>
      </c>
      <c r="J8" s="21"/>
      <c r="K8" s="21">
        <v>27000</v>
      </c>
      <c r="L8" s="21"/>
      <c r="M8" s="21"/>
      <c r="N8" s="5">
        <f t="shared" si="0"/>
        <v>27000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193320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47520</v>
      </c>
      <c r="H27" s="16"/>
      <c r="I27" s="5">
        <f>SUM(I6:I26)</f>
        <v>145800</v>
      </c>
      <c r="J27" s="5">
        <f>SUM(J6:J26)</f>
        <v>0</v>
      </c>
      <c r="K27" s="5">
        <f>SUM(K6:K26)</f>
        <v>193320</v>
      </c>
      <c r="L27" s="5">
        <f>SUM(L6:L26)</f>
        <v>0</v>
      </c>
      <c r="M27" s="5">
        <f>SUM(M6:M26)</f>
        <v>0</v>
      </c>
      <c r="N27" s="5">
        <f>G27+I27</f>
        <v>193320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0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0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6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60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B1" zoomScaleNormal="100" workbookViewId="0">
      <selection activeCell="G17" sqref="G1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0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132</v>
      </c>
      <c r="E3" s="145"/>
      <c r="F3" s="145"/>
      <c r="G3" s="134"/>
      <c r="H3" s="19"/>
      <c r="I3" s="4"/>
      <c r="J3" s="37"/>
      <c r="K3" s="41" t="s">
        <v>23</v>
      </c>
      <c r="L3" s="40">
        <v>42071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140</v>
      </c>
      <c r="C6" s="28" t="s">
        <v>33</v>
      </c>
      <c r="D6" s="23"/>
      <c r="E6" s="23"/>
      <c r="F6" s="34">
        <v>52783</v>
      </c>
      <c r="G6" s="21"/>
      <c r="H6" s="21" t="s">
        <v>141</v>
      </c>
      <c r="I6" s="21">
        <v>97200</v>
      </c>
      <c r="J6" s="21"/>
      <c r="K6" s="21">
        <v>97200</v>
      </c>
      <c r="L6" s="21"/>
      <c r="M6" s="21"/>
      <c r="N6" s="5">
        <f t="shared" ref="N6:N25" si="0">G6+I6</f>
        <v>97200</v>
      </c>
    </row>
    <row r="7" spans="1:14" x14ac:dyDescent="0.25">
      <c r="A7" s="29"/>
      <c r="B7" s="27" t="s">
        <v>142</v>
      </c>
      <c r="C7" s="28" t="s">
        <v>143</v>
      </c>
      <c r="D7" s="23">
        <v>42069</v>
      </c>
      <c r="E7" s="23">
        <v>42071</v>
      </c>
      <c r="F7" s="34">
        <v>52784</v>
      </c>
      <c r="G7" s="21">
        <v>66528</v>
      </c>
      <c r="H7" s="21"/>
      <c r="I7" s="21"/>
      <c r="J7" s="21"/>
      <c r="K7" s="21"/>
      <c r="L7" s="21"/>
      <c r="M7" s="21">
        <v>66528</v>
      </c>
      <c r="N7" s="5">
        <f t="shared" si="0"/>
        <v>66528</v>
      </c>
    </row>
    <row r="8" spans="1:14" x14ac:dyDescent="0.25">
      <c r="A8" s="29"/>
      <c r="B8" s="27" t="s">
        <v>121</v>
      </c>
      <c r="C8" s="28" t="s">
        <v>56</v>
      </c>
      <c r="D8" s="23">
        <v>42069</v>
      </c>
      <c r="E8" s="23">
        <v>42071</v>
      </c>
      <c r="F8" s="34">
        <v>52785</v>
      </c>
      <c r="G8" s="21">
        <v>80546.399999999994</v>
      </c>
      <c r="H8" s="21"/>
      <c r="I8" s="21"/>
      <c r="J8" s="21"/>
      <c r="K8" s="21">
        <v>80546.399999999994</v>
      </c>
      <c r="L8" s="21"/>
      <c r="M8" s="21"/>
      <c r="N8" s="5">
        <f t="shared" si="0"/>
        <v>80546.399999999994</v>
      </c>
    </row>
    <row r="9" spans="1:14" x14ac:dyDescent="0.25">
      <c r="A9" s="29"/>
      <c r="B9" s="27" t="s">
        <v>144</v>
      </c>
      <c r="C9" s="28" t="s">
        <v>33</v>
      </c>
      <c r="D9" s="23">
        <v>42070</v>
      </c>
      <c r="E9" s="23">
        <v>42071</v>
      </c>
      <c r="F9" s="34">
        <v>52786</v>
      </c>
      <c r="G9" s="21">
        <v>27540</v>
      </c>
      <c r="H9" s="21"/>
      <c r="I9" s="21"/>
      <c r="J9" s="21"/>
      <c r="K9" s="21">
        <v>27540</v>
      </c>
      <c r="L9" s="21"/>
      <c r="M9" s="21"/>
      <c r="N9" s="5">
        <f t="shared" si="0"/>
        <v>27540</v>
      </c>
    </row>
    <row r="10" spans="1:14" x14ac:dyDescent="0.25">
      <c r="A10" s="29"/>
      <c r="B10" s="35" t="s">
        <v>145</v>
      </c>
      <c r="C10" s="28" t="s">
        <v>41</v>
      </c>
      <c r="D10" s="23">
        <v>42070</v>
      </c>
      <c r="E10" s="23">
        <v>42071</v>
      </c>
      <c r="F10" s="34">
        <v>52787</v>
      </c>
      <c r="G10" s="21">
        <v>41000</v>
      </c>
      <c r="H10" s="21"/>
      <c r="I10" s="21"/>
      <c r="J10" s="21">
        <v>19000</v>
      </c>
      <c r="K10" s="21">
        <v>22000</v>
      </c>
      <c r="L10" s="21"/>
      <c r="M10" s="21"/>
      <c r="N10" s="5">
        <f t="shared" si="0"/>
        <v>41000</v>
      </c>
    </row>
    <row r="11" spans="1:14" x14ac:dyDescent="0.25">
      <c r="A11" s="29"/>
      <c r="B11" s="27" t="s">
        <v>146</v>
      </c>
      <c r="C11" s="28" t="s">
        <v>147</v>
      </c>
      <c r="D11" s="23">
        <v>42070</v>
      </c>
      <c r="E11" s="23">
        <v>42071</v>
      </c>
      <c r="F11" s="32">
        <v>52788</v>
      </c>
      <c r="G11" s="21">
        <v>65340</v>
      </c>
      <c r="H11" s="21"/>
      <c r="I11" s="21"/>
      <c r="J11" s="21"/>
      <c r="K11" s="21"/>
      <c r="L11" s="21"/>
      <c r="M11" s="21">
        <v>65340</v>
      </c>
      <c r="N11" s="5">
        <f t="shared" si="0"/>
        <v>65340</v>
      </c>
    </row>
    <row r="12" spans="1:14" x14ac:dyDescent="0.25">
      <c r="A12" s="29"/>
      <c r="B12" s="27" t="s">
        <v>98</v>
      </c>
      <c r="C12" s="33" t="s">
        <v>38</v>
      </c>
      <c r="D12" s="23"/>
      <c r="E12" s="23"/>
      <c r="F12" s="32">
        <v>52789</v>
      </c>
      <c r="G12" s="21"/>
      <c r="H12" s="21" t="s">
        <v>39</v>
      </c>
      <c r="I12" s="21">
        <v>3800</v>
      </c>
      <c r="J12" s="31">
        <v>3800</v>
      </c>
      <c r="K12" s="21"/>
      <c r="L12" s="21"/>
      <c r="M12" s="21"/>
      <c r="N12" s="5">
        <f t="shared" si="0"/>
        <v>3800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381954.4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280954.40000000002</v>
      </c>
      <c r="H27" s="16"/>
      <c r="I27" s="5">
        <f>SUM(I6:I26)</f>
        <v>101000</v>
      </c>
      <c r="J27" s="5">
        <f>SUM(J6:J26)</f>
        <v>22800</v>
      </c>
      <c r="K27" s="5">
        <f>SUM(K6:K26)</f>
        <v>227286.39999999999</v>
      </c>
      <c r="L27" s="5">
        <f>SUM(L6:L26)</f>
        <v>0</v>
      </c>
      <c r="M27" s="5">
        <f>SUM(M6:M26)</f>
        <v>131868</v>
      </c>
      <c r="N27" s="5">
        <f>G27+I27</f>
        <v>381954.4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0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0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22800</v>
      </c>
      <c r="D33" s="4"/>
      <c r="E33" s="4"/>
      <c r="F33" s="6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22800</v>
      </c>
      <c r="D34" s="4"/>
      <c r="E34" s="4"/>
      <c r="F34" s="60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9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132</v>
      </c>
      <c r="E3" s="145"/>
      <c r="F3" s="145"/>
      <c r="G3" s="134"/>
      <c r="H3" s="19"/>
      <c r="I3" s="4"/>
      <c r="J3" s="37"/>
      <c r="K3" s="41" t="s">
        <v>23</v>
      </c>
      <c r="L3" s="40">
        <v>42070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133</v>
      </c>
      <c r="C6" s="28" t="s">
        <v>33</v>
      </c>
      <c r="D6" s="23"/>
      <c r="E6" s="23"/>
      <c r="F6" s="34">
        <v>52776</v>
      </c>
      <c r="G6" s="21"/>
      <c r="H6" s="21" t="s">
        <v>134</v>
      </c>
      <c r="I6" s="21">
        <v>55080</v>
      </c>
      <c r="J6" s="21">
        <v>55080</v>
      </c>
      <c r="K6" s="21"/>
      <c r="L6" s="21"/>
      <c r="M6" s="21"/>
      <c r="N6" s="5">
        <f t="shared" ref="N6:N25" si="0">G6+I6</f>
        <v>55080</v>
      </c>
    </row>
    <row r="7" spans="1:14" x14ac:dyDescent="0.25">
      <c r="A7" s="29"/>
      <c r="B7" s="27" t="s">
        <v>135</v>
      </c>
      <c r="C7" s="28" t="s">
        <v>33</v>
      </c>
      <c r="D7" s="23">
        <v>42070</v>
      </c>
      <c r="E7" s="23">
        <v>42071</v>
      </c>
      <c r="F7" s="34">
        <v>52777</v>
      </c>
      <c r="G7" s="21">
        <v>39420</v>
      </c>
      <c r="H7" s="21"/>
      <c r="I7" s="21"/>
      <c r="J7" s="21"/>
      <c r="K7" s="21">
        <v>39420</v>
      </c>
      <c r="L7" s="21"/>
      <c r="M7" s="21"/>
      <c r="N7" s="5">
        <f t="shared" si="0"/>
        <v>39420</v>
      </c>
    </row>
    <row r="8" spans="1:14" x14ac:dyDescent="0.25">
      <c r="A8" s="29"/>
      <c r="B8" s="27" t="s">
        <v>136</v>
      </c>
      <c r="C8" s="28" t="s">
        <v>41</v>
      </c>
      <c r="D8" s="23">
        <v>42070</v>
      </c>
      <c r="E8" s="23">
        <v>42071</v>
      </c>
      <c r="F8" s="34">
        <v>52778</v>
      </c>
      <c r="G8" s="21">
        <v>43999.199999999997</v>
      </c>
      <c r="H8" s="21"/>
      <c r="I8" s="21"/>
      <c r="J8" s="21"/>
      <c r="K8" s="21">
        <v>43999.199999999997</v>
      </c>
      <c r="L8" s="21"/>
      <c r="M8" s="21"/>
      <c r="N8" s="5">
        <f t="shared" si="0"/>
        <v>43999.199999999997</v>
      </c>
    </row>
    <row r="9" spans="1:14" x14ac:dyDescent="0.25">
      <c r="A9" s="29"/>
      <c r="B9" s="27" t="s">
        <v>137</v>
      </c>
      <c r="C9" s="28" t="s">
        <v>38</v>
      </c>
      <c r="D9" s="23">
        <v>42070</v>
      </c>
      <c r="E9" s="23">
        <v>42071</v>
      </c>
      <c r="F9" s="34">
        <v>52779</v>
      </c>
      <c r="G9" s="21">
        <v>62100</v>
      </c>
      <c r="H9" s="21"/>
      <c r="I9" s="21"/>
      <c r="J9" s="21"/>
      <c r="K9" s="21">
        <v>31050</v>
      </c>
      <c r="L9" s="21"/>
      <c r="M9" s="21">
        <v>31050</v>
      </c>
      <c r="N9" s="5">
        <f t="shared" si="0"/>
        <v>62100</v>
      </c>
    </row>
    <row r="10" spans="1:14" x14ac:dyDescent="0.25">
      <c r="A10" s="29"/>
      <c r="B10" s="35" t="s">
        <v>138</v>
      </c>
      <c r="C10" s="28" t="s">
        <v>33</v>
      </c>
      <c r="D10" s="23">
        <v>42070</v>
      </c>
      <c r="E10" s="23">
        <v>42071</v>
      </c>
      <c r="F10" s="34">
        <v>52780</v>
      </c>
      <c r="G10" s="21">
        <v>47520</v>
      </c>
      <c r="H10" s="21"/>
      <c r="I10" s="21"/>
      <c r="J10" s="21"/>
      <c r="K10" s="21">
        <v>47520</v>
      </c>
      <c r="L10" s="21"/>
      <c r="M10" s="21"/>
      <c r="N10" s="5">
        <f t="shared" si="0"/>
        <v>47520</v>
      </c>
    </row>
    <row r="11" spans="1:14" x14ac:dyDescent="0.25">
      <c r="A11" s="29"/>
      <c r="B11" s="27" t="s">
        <v>139</v>
      </c>
      <c r="C11" s="28" t="s">
        <v>33</v>
      </c>
      <c r="D11" s="23">
        <v>42070</v>
      </c>
      <c r="E11" s="23">
        <v>42071</v>
      </c>
      <c r="F11" s="32">
        <v>52781</v>
      </c>
      <c r="G11" s="21">
        <v>47520</v>
      </c>
      <c r="H11" s="21"/>
      <c r="I11" s="21"/>
      <c r="J11" s="21"/>
      <c r="K11" s="21">
        <v>47520</v>
      </c>
      <c r="L11" s="21"/>
      <c r="M11" s="21"/>
      <c r="N11" s="5">
        <f t="shared" si="0"/>
        <v>47520</v>
      </c>
    </row>
    <row r="12" spans="1:14" x14ac:dyDescent="0.25">
      <c r="A12" s="29"/>
      <c r="B12" s="27" t="s">
        <v>98</v>
      </c>
      <c r="C12" s="33" t="s">
        <v>39</v>
      </c>
      <c r="D12" s="23"/>
      <c r="E12" s="23"/>
      <c r="F12" s="32">
        <v>52782</v>
      </c>
      <c r="G12" s="21"/>
      <c r="H12" s="21"/>
      <c r="I12" s="21">
        <v>4000</v>
      </c>
      <c r="J12" s="31">
        <v>4000</v>
      </c>
      <c r="K12" s="21"/>
      <c r="L12" s="21"/>
      <c r="M12" s="21"/>
      <c r="N12" s="5">
        <f t="shared" si="0"/>
        <v>4000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299639.2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240559.2</v>
      </c>
      <c r="H27" s="16"/>
      <c r="I27" s="5">
        <f>SUM(I6:I26)</f>
        <v>59080</v>
      </c>
      <c r="J27" s="5">
        <f>SUM(J6:J26)</f>
        <v>59080</v>
      </c>
      <c r="K27" s="5">
        <f>SUM(K6:K26)</f>
        <v>209509.2</v>
      </c>
      <c r="L27" s="5">
        <f>SUM(L6:L26)</f>
        <v>0</v>
      </c>
      <c r="M27" s="5">
        <f>SUM(M6:M26)</f>
        <v>31050</v>
      </c>
      <c r="N27" s="5">
        <f>G27+I27</f>
        <v>299639.2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34</v>
      </c>
      <c r="D31" s="4"/>
      <c r="E31" s="4"/>
      <c r="F31" s="59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18360</v>
      </c>
      <c r="D32" s="4"/>
      <c r="E32" s="4"/>
      <c r="F32" s="59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40720</v>
      </c>
      <c r="D33" s="4"/>
      <c r="E33" s="4"/>
      <c r="F33" s="59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59080</v>
      </c>
      <c r="D34" s="4"/>
      <c r="E34" s="4"/>
      <c r="F34" s="59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8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128</v>
      </c>
      <c r="E3" s="145"/>
      <c r="F3" s="145"/>
      <c r="G3" s="134"/>
      <c r="H3" s="19"/>
      <c r="I3" s="4"/>
      <c r="J3" s="37"/>
      <c r="K3" s="41" t="s">
        <v>23</v>
      </c>
      <c r="L3" s="40">
        <v>42070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119</v>
      </c>
      <c r="C6" s="28" t="s">
        <v>120</v>
      </c>
      <c r="D6" s="23">
        <v>42069</v>
      </c>
      <c r="E6" s="23">
        <v>42070</v>
      </c>
      <c r="F6" s="34">
        <v>52768</v>
      </c>
      <c r="G6" s="21">
        <v>30100</v>
      </c>
      <c r="H6" s="21"/>
      <c r="I6" s="21"/>
      <c r="J6" s="21"/>
      <c r="K6" s="21">
        <v>30100</v>
      </c>
      <c r="L6" s="21"/>
      <c r="M6" s="21"/>
      <c r="N6" s="5">
        <f t="shared" ref="N6:N25" si="0">G6+I6</f>
        <v>30100</v>
      </c>
    </row>
    <row r="7" spans="1:14" x14ac:dyDescent="0.25">
      <c r="A7" s="29"/>
      <c r="B7" s="27" t="s">
        <v>121</v>
      </c>
      <c r="C7" s="28" t="s">
        <v>33</v>
      </c>
      <c r="D7" s="23"/>
      <c r="E7" s="23"/>
      <c r="F7" s="34">
        <v>52769</v>
      </c>
      <c r="G7" s="21"/>
      <c r="H7" s="21" t="s">
        <v>122</v>
      </c>
      <c r="I7" s="21">
        <v>144180</v>
      </c>
      <c r="J7" s="21"/>
      <c r="K7" s="21">
        <v>144180</v>
      </c>
      <c r="L7" s="21"/>
      <c r="M7" s="21"/>
      <c r="N7" s="5">
        <f t="shared" si="0"/>
        <v>144180</v>
      </c>
    </row>
    <row r="8" spans="1:14" x14ac:dyDescent="0.25">
      <c r="A8" s="29"/>
      <c r="B8" s="27" t="s">
        <v>123</v>
      </c>
      <c r="C8" s="28" t="s">
        <v>56</v>
      </c>
      <c r="D8" s="23">
        <v>42067</v>
      </c>
      <c r="E8" s="23">
        <v>42070</v>
      </c>
      <c r="F8" s="34">
        <v>52770</v>
      </c>
      <c r="G8" s="21">
        <v>98852.4</v>
      </c>
      <c r="H8" s="21"/>
      <c r="I8" s="21"/>
      <c r="J8" s="21"/>
      <c r="K8" s="21">
        <v>98852.4</v>
      </c>
      <c r="L8" s="21"/>
      <c r="M8" s="21"/>
      <c r="N8" s="5">
        <f t="shared" si="0"/>
        <v>98852.4</v>
      </c>
    </row>
    <row r="9" spans="1:14" x14ac:dyDescent="0.25">
      <c r="A9" s="29"/>
      <c r="B9" s="27" t="s">
        <v>124</v>
      </c>
      <c r="C9" s="28" t="s">
        <v>56</v>
      </c>
      <c r="D9" s="23">
        <v>42067</v>
      </c>
      <c r="E9" s="23">
        <v>42070</v>
      </c>
      <c r="F9" s="34">
        <v>52771</v>
      </c>
      <c r="G9" s="21">
        <v>98852.4</v>
      </c>
      <c r="H9" s="21"/>
      <c r="I9" s="21"/>
      <c r="J9" s="21"/>
      <c r="K9" s="21">
        <v>98852.4</v>
      </c>
      <c r="L9" s="21"/>
      <c r="M9" s="21"/>
      <c r="N9" s="5">
        <f t="shared" si="0"/>
        <v>98852.4</v>
      </c>
    </row>
    <row r="10" spans="1:14" x14ac:dyDescent="0.25">
      <c r="A10" s="29"/>
      <c r="B10" s="35" t="s">
        <v>126</v>
      </c>
      <c r="C10" s="28" t="s">
        <v>125</v>
      </c>
      <c r="D10" s="23">
        <v>42068</v>
      </c>
      <c r="E10" s="23">
        <v>42070</v>
      </c>
      <c r="F10" s="34">
        <v>52772</v>
      </c>
      <c r="G10" s="21">
        <v>66420</v>
      </c>
      <c r="H10" s="21"/>
      <c r="I10" s="21"/>
      <c r="J10" s="21"/>
      <c r="K10" s="21"/>
      <c r="L10" s="21"/>
      <c r="M10" s="21">
        <v>66420</v>
      </c>
      <c r="N10" s="5">
        <f t="shared" si="0"/>
        <v>66420</v>
      </c>
    </row>
    <row r="11" spans="1:14" x14ac:dyDescent="0.25">
      <c r="A11" s="29"/>
      <c r="B11" s="27" t="s">
        <v>127</v>
      </c>
      <c r="C11" s="28" t="s">
        <v>38</v>
      </c>
      <c r="D11" s="23">
        <v>42070</v>
      </c>
      <c r="E11" s="23">
        <v>42071</v>
      </c>
      <c r="F11" s="32">
        <v>52773</v>
      </c>
      <c r="G11" s="21">
        <v>51840</v>
      </c>
      <c r="H11" s="21"/>
      <c r="I11" s="21"/>
      <c r="J11" s="21">
        <v>51840</v>
      </c>
      <c r="K11" s="21"/>
      <c r="L11" s="21"/>
      <c r="M11" s="21"/>
      <c r="N11" s="5">
        <f t="shared" si="0"/>
        <v>51840</v>
      </c>
    </row>
    <row r="12" spans="1:14" x14ac:dyDescent="0.25">
      <c r="A12" s="29"/>
      <c r="B12" s="27" t="s">
        <v>130</v>
      </c>
      <c r="C12" s="33" t="s">
        <v>129</v>
      </c>
      <c r="D12" s="23">
        <v>42067</v>
      </c>
      <c r="E12" s="23">
        <v>42070</v>
      </c>
      <c r="F12" s="32">
        <v>52774</v>
      </c>
      <c r="G12" s="21">
        <v>91119.6</v>
      </c>
      <c r="H12" s="21"/>
      <c r="I12" s="21"/>
      <c r="J12" s="31"/>
      <c r="K12" s="21"/>
      <c r="L12" s="21"/>
      <c r="M12" s="21">
        <v>91119.6</v>
      </c>
      <c r="N12" s="5">
        <f t="shared" si="0"/>
        <v>91119.6</v>
      </c>
    </row>
    <row r="13" spans="1:14" x14ac:dyDescent="0.25">
      <c r="A13" s="29"/>
      <c r="B13" s="27" t="s">
        <v>131</v>
      </c>
      <c r="C13" s="28" t="s">
        <v>38</v>
      </c>
      <c r="D13" s="23">
        <v>42070</v>
      </c>
      <c r="E13" s="23">
        <v>42071</v>
      </c>
      <c r="F13" s="22">
        <v>52775</v>
      </c>
      <c r="G13" s="21">
        <v>44820</v>
      </c>
      <c r="H13" s="21"/>
      <c r="I13" s="21"/>
      <c r="J13" s="21">
        <v>44820</v>
      </c>
      <c r="K13" s="21"/>
      <c r="L13" s="21"/>
      <c r="M13" s="21"/>
      <c r="N13" s="5">
        <f t="shared" si="0"/>
        <v>44820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626184.4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482004.4</v>
      </c>
      <c r="H27" s="16"/>
      <c r="I27" s="5">
        <f>SUM(I6:I26)</f>
        <v>144180</v>
      </c>
      <c r="J27" s="5">
        <f>SUM(J6:J26)</f>
        <v>96660</v>
      </c>
      <c r="K27" s="5">
        <f>SUM(K6:K26)</f>
        <v>371984.80000000005</v>
      </c>
      <c r="L27" s="5">
        <f>SUM(L6:L26)</f>
        <v>0</v>
      </c>
      <c r="M27" s="5">
        <f>SUM(M6:M26)</f>
        <v>157539.6</v>
      </c>
      <c r="N27" s="5">
        <f>G27+I27</f>
        <v>626184.4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100</v>
      </c>
      <c r="D31" s="4"/>
      <c r="E31" s="4"/>
      <c r="F31" s="58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54000</v>
      </c>
      <c r="D32" s="4"/>
      <c r="E32" s="4"/>
      <c r="F32" s="58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42660</v>
      </c>
      <c r="D33" s="4"/>
      <c r="E33" s="4"/>
      <c r="F33" s="58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96660</v>
      </c>
      <c r="D34" s="4"/>
      <c r="E34" s="4"/>
      <c r="F34" s="58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H10" sqref="H1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21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362</v>
      </c>
      <c r="E3" s="146"/>
      <c r="F3" s="146"/>
      <c r="G3" s="146"/>
      <c r="H3" s="19"/>
      <c r="I3" s="4"/>
      <c r="J3" s="37"/>
      <c r="K3" s="41" t="s">
        <v>23</v>
      </c>
      <c r="L3" s="40">
        <v>42092</v>
      </c>
      <c r="M3" s="39"/>
      <c r="N3" s="120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20" t="s">
        <v>21</v>
      </c>
      <c r="B5" s="120" t="s">
        <v>20</v>
      </c>
      <c r="C5" s="120" t="s">
        <v>19</v>
      </c>
      <c r="D5" s="120" t="s">
        <v>18</v>
      </c>
      <c r="E5" s="120" t="s">
        <v>17</v>
      </c>
      <c r="F5" s="120" t="s">
        <v>16</v>
      </c>
      <c r="G5" s="120" t="s">
        <v>15</v>
      </c>
      <c r="H5" s="120" t="s">
        <v>14</v>
      </c>
      <c r="I5" s="120" t="s">
        <v>13</v>
      </c>
      <c r="J5" s="120" t="s">
        <v>12</v>
      </c>
      <c r="K5" s="120" t="s">
        <v>11</v>
      </c>
      <c r="L5" s="120" t="s">
        <v>10</v>
      </c>
      <c r="M5" s="120" t="s">
        <v>9</v>
      </c>
      <c r="N5" s="120" t="s">
        <v>0</v>
      </c>
    </row>
    <row r="6" spans="1:14" x14ac:dyDescent="0.25">
      <c r="A6" s="29"/>
      <c r="B6" s="27"/>
      <c r="C6" s="28"/>
      <c r="D6" s="23"/>
      <c r="E6" s="23"/>
      <c r="F6" s="34"/>
      <c r="G6" s="21"/>
      <c r="H6" s="32"/>
      <c r="I6" s="21"/>
      <c r="J6" s="21"/>
      <c r="K6" s="21"/>
      <c r="L6" s="21"/>
      <c r="M6" s="21"/>
      <c r="N6" s="5">
        <f t="shared" ref="N6:N25" si="0">G6+I6</f>
        <v>0</v>
      </c>
    </row>
    <row r="7" spans="1:14" x14ac:dyDescent="0.25">
      <c r="A7" s="29"/>
      <c r="B7" s="35"/>
      <c r="C7" s="28"/>
      <c r="D7" s="23"/>
      <c r="E7" s="23"/>
      <c r="F7" s="34"/>
      <c r="G7" s="21"/>
      <c r="H7" s="32"/>
      <c r="I7" s="21"/>
      <c r="J7" s="21"/>
      <c r="K7" s="21"/>
      <c r="L7" s="21"/>
      <c r="M7" s="21"/>
      <c r="N7" s="5">
        <f t="shared" si="0"/>
        <v>0</v>
      </c>
    </row>
    <row r="8" spans="1:14" x14ac:dyDescent="0.25">
      <c r="A8" s="29"/>
      <c r="B8" s="27"/>
      <c r="C8" s="28"/>
      <c r="D8" s="23"/>
      <c r="E8" s="23"/>
      <c r="F8" s="32"/>
      <c r="G8" s="21"/>
      <c r="H8" s="32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30"/>
      <c r="C9" s="28"/>
      <c r="D9" s="23"/>
      <c r="E9" s="23"/>
      <c r="F9" s="32"/>
      <c r="G9" s="21"/>
      <c r="H9" s="32"/>
      <c r="I9" s="21"/>
      <c r="J9" s="31"/>
      <c r="K9" s="21"/>
      <c r="L9" s="21"/>
      <c r="M9" s="21"/>
      <c r="N9" s="5">
        <f t="shared" si="0"/>
        <v>0</v>
      </c>
    </row>
    <row r="10" spans="1:14" x14ac:dyDescent="0.25">
      <c r="A10" s="29"/>
      <c r="B10" s="30"/>
      <c r="C10" s="28"/>
      <c r="D10" s="23"/>
      <c r="E10" s="23"/>
      <c r="F10" s="22"/>
      <c r="G10" s="21"/>
      <c r="H10" s="32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32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0</v>
      </c>
      <c r="H27" s="109"/>
      <c r="I27" s="5">
        <f>SUM(I6:I26)</f>
        <v>0</v>
      </c>
      <c r="J27" s="5">
        <f>SUM(J6:J26)</f>
        <v>0</v>
      </c>
      <c r="K27" s="5">
        <f>SUM(K6:K26)</f>
        <v>0</v>
      </c>
      <c r="L27" s="5">
        <f>SUM(L6:L26)</f>
        <v>0</v>
      </c>
      <c r="M27" s="5">
        <f>SUM(M6:M26)</f>
        <v>0</v>
      </c>
      <c r="N27" s="5">
        <f>G27+I27</f>
        <v>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21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2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12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0</v>
      </c>
      <c r="D34" s="4"/>
      <c r="E34" s="4"/>
      <c r="F34" s="121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41" sqref="B4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7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112</v>
      </c>
      <c r="E3" s="145"/>
      <c r="F3" s="145"/>
      <c r="G3" s="134"/>
      <c r="H3" s="19"/>
      <c r="I3" s="4"/>
      <c r="J3" s="37"/>
      <c r="K3" s="41" t="s">
        <v>23</v>
      </c>
      <c r="L3" s="40">
        <v>42069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35" t="s">
        <v>113</v>
      </c>
      <c r="C6" s="28" t="s">
        <v>38</v>
      </c>
      <c r="D6" s="23">
        <v>42069</v>
      </c>
      <c r="E6" s="23">
        <v>42071</v>
      </c>
      <c r="F6" s="34">
        <v>52763</v>
      </c>
      <c r="G6" s="21">
        <v>72900</v>
      </c>
      <c r="H6" s="21"/>
      <c r="I6" s="21"/>
      <c r="J6" s="21">
        <v>72900</v>
      </c>
      <c r="K6" s="21"/>
      <c r="L6" s="21"/>
      <c r="M6" s="21"/>
      <c r="N6" s="5">
        <f t="shared" ref="N6:N25" si="0">G6+I6</f>
        <v>72900</v>
      </c>
    </row>
    <row r="7" spans="1:14" x14ac:dyDescent="0.25">
      <c r="A7" s="29"/>
      <c r="B7" s="27" t="s">
        <v>114</v>
      </c>
      <c r="C7" s="28" t="s">
        <v>33</v>
      </c>
      <c r="D7" s="23">
        <v>42069</v>
      </c>
      <c r="E7" s="23">
        <v>42070</v>
      </c>
      <c r="F7" s="34">
        <v>52764</v>
      </c>
      <c r="G7" s="21">
        <v>35640</v>
      </c>
      <c r="H7" s="21"/>
      <c r="I7" s="21"/>
      <c r="J7" s="21"/>
      <c r="K7" s="21">
        <v>35640</v>
      </c>
      <c r="L7" s="21"/>
      <c r="M7" s="21"/>
      <c r="N7" s="5">
        <f t="shared" si="0"/>
        <v>35640</v>
      </c>
    </row>
    <row r="8" spans="1:14" x14ac:dyDescent="0.25">
      <c r="A8" s="29"/>
      <c r="B8" s="56" t="s">
        <v>116</v>
      </c>
      <c r="C8" s="28" t="s">
        <v>115</v>
      </c>
      <c r="D8" s="23">
        <v>42069</v>
      </c>
      <c r="E8" s="23">
        <v>42070</v>
      </c>
      <c r="F8" s="34">
        <v>52765</v>
      </c>
      <c r="G8" s="21">
        <v>19000</v>
      </c>
      <c r="H8" s="21"/>
      <c r="I8" s="21"/>
      <c r="J8" s="21">
        <v>19000</v>
      </c>
      <c r="K8" s="21"/>
      <c r="L8" s="21"/>
      <c r="M8" s="21"/>
      <c r="N8" s="5">
        <f t="shared" si="0"/>
        <v>19000</v>
      </c>
    </row>
    <row r="9" spans="1:14" x14ac:dyDescent="0.25">
      <c r="A9" s="29"/>
      <c r="B9" s="56" t="s">
        <v>117</v>
      </c>
      <c r="C9" s="28" t="s">
        <v>118</v>
      </c>
      <c r="D9" s="23">
        <v>42069</v>
      </c>
      <c r="E9" s="23">
        <v>42070</v>
      </c>
      <c r="F9" s="34">
        <v>52766</v>
      </c>
      <c r="G9" s="21">
        <v>22000</v>
      </c>
      <c r="H9" s="21"/>
      <c r="I9" s="21"/>
      <c r="J9" s="21">
        <v>22000</v>
      </c>
      <c r="K9" s="21"/>
      <c r="L9" s="21"/>
      <c r="M9" s="21"/>
      <c r="N9" s="5">
        <f t="shared" si="0"/>
        <v>22000</v>
      </c>
    </row>
    <row r="10" spans="1:14" x14ac:dyDescent="0.25">
      <c r="A10" s="29"/>
      <c r="B10" s="35" t="s">
        <v>37</v>
      </c>
      <c r="C10" s="28" t="s">
        <v>38</v>
      </c>
      <c r="D10" s="23"/>
      <c r="E10" s="23"/>
      <c r="F10" s="34">
        <v>52767</v>
      </c>
      <c r="G10" s="21"/>
      <c r="H10" s="21" t="s">
        <v>39</v>
      </c>
      <c r="I10" s="21">
        <v>5000</v>
      </c>
      <c r="J10" s="21">
        <v>5000</v>
      </c>
      <c r="K10" s="21"/>
      <c r="L10" s="21"/>
      <c r="M10" s="21"/>
      <c r="N10" s="5">
        <f t="shared" si="0"/>
        <v>5000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154540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149540</v>
      </c>
      <c r="H27" s="16"/>
      <c r="I27" s="5">
        <f>SUM(I6:I26)</f>
        <v>5000</v>
      </c>
      <c r="J27" s="5">
        <f>SUM(J6:J26)</f>
        <v>118900</v>
      </c>
      <c r="K27" s="5">
        <f>SUM(K6:K26)</f>
        <v>35640</v>
      </c>
      <c r="L27" s="5">
        <f>SUM(L6:L26)</f>
        <v>0</v>
      </c>
      <c r="M27" s="5">
        <f>SUM(M6:M26)</f>
        <v>0</v>
      </c>
      <c r="N27" s="5">
        <f>G27+I27</f>
        <v>154540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135</v>
      </c>
      <c r="D31" s="4"/>
      <c r="E31" s="4"/>
      <c r="F31" s="57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72900</v>
      </c>
      <c r="D32" s="4"/>
      <c r="E32" s="4"/>
      <c r="F32" s="57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46000</v>
      </c>
      <c r="D33" s="4"/>
      <c r="E33" s="4"/>
      <c r="F33" s="57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118900</v>
      </c>
      <c r="D34" s="4"/>
      <c r="E34" s="4"/>
      <c r="F34" s="57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N7" sqref="N7:N2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5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54</v>
      </c>
      <c r="E3" s="145"/>
      <c r="F3" s="145"/>
      <c r="G3" s="134"/>
      <c r="H3" s="19"/>
      <c r="I3" s="4"/>
      <c r="J3" s="37"/>
      <c r="K3" s="41" t="s">
        <v>23</v>
      </c>
      <c r="L3" s="40">
        <v>42069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35" t="s">
        <v>102</v>
      </c>
      <c r="C6" s="28" t="s">
        <v>103</v>
      </c>
      <c r="D6" s="23"/>
      <c r="E6" s="23"/>
      <c r="F6" s="34"/>
      <c r="G6" s="21"/>
      <c r="H6" s="21" t="s">
        <v>104</v>
      </c>
      <c r="I6" s="21">
        <v>116640</v>
      </c>
      <c r="J6" s="21">
        <v>116640</v>
      </c>
      <c r="K6" s="21"/>
      <c r="L6" s="21"/>
      <c r="M6" s="21"/>
      <c r="N6" s="5">
        <f t="shared" ref="N6:N25" si="0">G6+I6</f>
        <v>116640</v>
      </c>
    </row>
    <row r="7" spans="1:14" x14ac:dyDescent="0.25">
      <c r="A7" s="29"/>
      <c r="B7" s="27" t="s">
        <v>106</v>
      </c>
      <c r="C7" s="28" t="s">
        <v>107</v>
      </c>
      <c r="D7" s="23">
        <v>42067</v>
      </c>
      <c r="E7" s="23">
        <v>42069</v>
      </c>
      <c r="F7" s="34">
        <v>52758</v>
      </c>
      <c r="G7" s="21">
        <v>32000</v>
      </c>
      <c r="H7" s="21"/>
      <c r="I7" s="21"/>
      <c r="J7" s="21">
        <v>32000</v>
      </c>
      <c r="K7" s="21"/>
      <c r="L7" s="21"/>
      <c r="M7" s="21"/>
      <c r="N7" s="5">
        <f t="shared" si="0"/>
        <v>32000</v>
      </c>
    </row>
    <row r="8" spans="1:14" x14ac:dyDescent="0.25">
      <c r="A8" s="29"/>
      <c r="B8" s="56" t="s">
        <v>108</v>
      </c>
      <c r="C8" s="28" t="s">
        <v>109</v>
      </c>
      <c r="D8" s="23">
        <v>42064</v>
      </c>
      <c r="E8" s="23">
        <v>42069</v>
      </c>
      <c r="F8" s="34">
        <v>52759</v>
      </c>
      <c r="G8" s="21">
        <v>120000</v>
      </c>
      <c r="H8" s="21"/>
      <c r="I8" s="21"/>
      <c r="J8" s="21"/>
      <c r="K8" s="21">
        <v>120000</v>
      </c>
      <c r="L8" s="21"/>
      <c r="M8" s="21"/>
      <c r="N8" s="5">
        <f t="shared" si="0"/>
        <v>120000</v>
      </c>
    </row>
    <row r="9" spans="1:14" x14ac:dyDescent="0.25">
      <c r="A9" s="29"/>
      <c r="B9" s="56" t="s">
        <v>108</v>
      </c>
      <c r="C9" s="28" t="s">
        <v>109</v>
      </c>
      <c r="D9" s="23">
        <v>42069</v>
      </c>
      <c r="E9" s="23">
        <v>42070</v>
      </c>
      <c r="F9" s="34">
        <v>52760</v>
      </c>
      <c r="G9" s="21">
        <v>24000</v>
      </c>
      <c r="H9" s="21"/>
      <c r="I9" s="21"/>
      <c r="J9" s="21">
        <v>24000</v>
      </c>
      <c r="K9" s="21"/>
      <c r="L9" s="21"/>
      <c r="M9" s="21"/>
      <c r="N9" s="5">
        <f t="shared" si="0"/>
        <v>24000</v>
      </c>
    </row>
    <row r="10" spans="1:14" x14ac:dyDescent="0.25">
      <c r="A10" s="29"/>
      <c r="B10" s="35" t="s">
        <v>110</v>
      </c>
      <c r="C10" s="28" t="s">
        <v>56</v>
      </c>
      <c r="D10" s="23">
        <v>42068</v>
      </c>
      <c r="E10" s="23">
        <v>42069</v>
      </c>
      <c r="F10" s="34">
        <v>52761</v>
      </c>
      <c r="G10" s="21">
        <v>24715.8</v>
      </c>
      <c r="H10" s="21"/>
      <c r="I10" s="21"/>
      <c r="J10" s="21"/>
      <c r="K10" s="21">
        <v>24715.8</v>
      </c>
      <c r="L10" s="21"/>
      <c r="M10" s="21"/>
      <c r="N10" s="5">
        <f t="shared" si="0"/>
        <v>24715.8</v>
      </c>
    </row>
    <row r="11" spans="1:14" x14ac:dyDescent="0.25">
      <c r="A11" s="29"/>
      <c r="B11" s="27" t="s">
        <v>111</v>
      </c>
      <c r="C11" s="28" t="s">
        <v>33</v>
      </c>
      <c r="D11" s="23">
        <v>42069</v>
      </c>
      <c r="E11" s="23">
        <v>42070</v>
      </c>
      <c r="F11" s="32">
        <v>52762</v>
      </c>
      <c r="G11" s="21">
        <v>47520</v>
      </c>
      <c r="H11" s="21"/>
      <c r="I11" s="21"/>
      <c r="J11" s="21"/>
      <c r="K11" s="21">
        <v>47520</v>
      </c>
      <c r="L11" s="21"/>
      <c r="M11" s="21"/>
      <c r="N11" s="5">
        <f t="shared" si="0"/>
        <v>47520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364875.8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248235.8</v>
      </c>
      <c r="H27" s="16"/>
      <c r="I27" s="5">
        <f>SUM(I6:I26)</f>
        <v>116640</v>
      </c>
      <c r="J27" s="5">
        <f>SUM(J6:J26)</f>
        <v>172640</v>
      </c>
      <c r="K27" s="5">
        <f>SUM(K6:K26)</f>
        <v>192235.8</v>
      </c>
      <c r="L27" s="5">
        <f>SUM(L6:L26)</f>
        <v>0</v>
      </c>
      <c r="M27" s="5">
        <f>SUM(M6:M26)</f>
        <v>0</v>
      </c>
      <c r="N27" s="5">
        <f>G27+I27</f>
        <v>364875.8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105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201</v>
      </c>
      <c r="D31" s="4"/>
      <c r="E31" s="4"/>
      <c r="F31" s="55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108540</v>
      </c>
      <c r="D32" s="4"/>
      <c r="E32" s="4"/>
      <c r="F32" s="55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64100</v>
      </c>
      <c r="D33" s="4"/>
      <c r="E33" s="4"/>
      <c r="F33" s="55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172640</v>
      </c>
      <c r="D34" s="4"/>
      <c r="E34" s="4"/>
      <c r="F34" s="55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6" zoomScaleNormal="100" workbookViewId="0">
      <selection activeCell="N8" sqref="N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4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99</v>
      </c>
      <c r="E3" s="145"/>
      <c r="F3" s="145"/>
      <c r="G3" s="134"/>
      <c r="H3" s="19"/>
      <c r="I3" s="4"/>
      <c r="J3" s="37"/>
      <c r="K3" s="41" t="s">
        <v>23</v>
      </c>
      <c r="L3" s="40">
        <v>42068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35" t="s">
        <v>100</v>
      </c>
      <c r="C6" s="28" t="s">
        <v>41</v>
      </c>
      <c r="D6" s="23">
        <v>42068</v>
      </c>
      <c r="E6" s="23">
        <v>42069</v>
      </c>
      <c r="F6" s="34">
        <v>52755</v>
      </c>
      <c r="G6" s="21">
        <v>19000</v>
      </c>
      <c r="H6" s="21"/>
      <c r="I6" s="21"/>
      <c r="J6" s="21">
        <v>19000</v>
      </c>
      <c r="K6" s="21"/>
      <c r="L6" s="21"/>
      <c r="M6" s="21"/>
      <c r="N6" s="5">
        <v>19000</v>
      </c>
    </row>
    <row r="7" spans="1:14" x14ac:dyDescent="0.25">
      <c r="A7" s="29"/>
      <c r="B7" s="27" t="s">
        <v>101</v>
      </c>
      <c r="C7" s="28" t="s">
        <v>41</v>
      </c>
      <c r="D7" s="23">
        <v>42068</v>
      </c>
      <c r="E7" s="23">
        <v>42069</v>
      </c>
      <c r="F7" s="34">
        <v>52756</v>
      </c>
      <c r="G7" s="21">
        <v>22000</v>
      </c>
      <c r="H7" s="21"/>
      <c r="I7" s="21"/>
      <c r="J7" s="21"/>
      <c r="K7" s="21">
        <v>22000</v>
      </c>
      <c r="L7" s="21"/>
      <c r="M7" s="21"/>
      <c r="N7" s="5">
        <f t="shared" ref="N7:N25" si="0">G7+I7</f>
        <v>22000</v>
      </c>
    </row>
    <row r="8" spans="1:14" x14ac:dyDescent="0.25">
      <c r="A8" s="29"/>
      <c r="B8" s="35" t="s">
        <v>98</v>
      </c>
      <c r="C8" s="28" t="s">
        <v>38</v>
      </c>
      <c r="D8" s="23"/>
      <c r="E8" s="23"/>
      <c r="F8" s="34">
        <v>52757</v>
      </c>
      <c r="G8" s="21"/>
      <c r="H8" s="21" t="s">
        <v>39</v>
      </c>
      <c r="I8" s="21">
        <v>6800</v>
      </c>
      <c r="J8" s="21">
        <v>6800</v>
      </c>
      <c r="K8" s="21"/>
      <c r="L8" s="21"/>
      <c r="M8" s="21"/>
      <c r="N8" s="5">
        <f t="shared" si="0"/>
        <v>6800</v>
      </c>
    </row>
    <row r="9" spans="1:14" x14ac:dyDescent="0.25">
      <c r="A9" s="29"/>
      <c r="B9" s="35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47800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41000</v>
      </c>
      <c r="H27" s="16"/>
      <c r="I27" s="5">
        <f>SUM(I6:I26)</f>
        <v>6800</v>
      </c>
      <c r="J27" s="5">
        <f>SUM(J6:J26)</f>
        <v>25800</v>
      </c>
      <c r="K27" s="5">
        <f>SUM(K6:K26)</f>
        <v>22000</v>
      </c>
      <c r="L27" s="5">
        <f>SUM(L6:L26)</f>
        <v>0</v>
      </c>
      <c r="M27" s="5">
        <f>SUM(M6:M26)</f>
        <v>0</v>
      </c>
      <c r="N27" s="5">
        <f>G27+I27</f>
        <v>47800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54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54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25800</v>
      </c>
      <c r="D33" s="4"/>
      <c r="E33" s="4"/>
      <c r="F33" s="54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25800</v>
      </c>
      <c r="D34" s="4"/>
      <c r="E34" s="4"/>
      <c r="F34" s="54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B16" zoomScaleNormal="100" workbookViewId="0">
      <selection activeCell="J27" sqref="J2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3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80</v>
      </c>
      <c r="E3" s="145"/>
      <c r="F3" s="145"/>
      <c r="G3" s="134"/>
      <c r="H3" s="19"/>
      <c r="I3" s="4"/>
      <c r="J3" s="37"/>
      <c r="K3" s="41" t="s">
        <v>23</v>
      </c>
      <c r="L3" s="40">
        <v>42067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86</v>
      </c>
      <c r="C6" s="28" t="s">
        <v>87</v>
      </c>
      <c r="D6" s="23">
        <v>42067</v>
      </c>
      <c r="E6" s="23">
        <v>42069</v>
      </c>
      <c r="F6" s="34">
        <v>52747</v>
      </c>
      <c r="G6" s="21">
        <v>95040</v>
      </c>
      <c r="H6" s="21"/>
      <c r="I6" s="21"/>
      <c r="J6" s="21">
        <v>95040</v>
      </c>
      <c r="K6" s="21"/>
      <c r="L6" s="21"/>
      <c r="M6" s="21"/>
      <c r="N6" s="5">
        <f t="shared" ref="N6:N25" si="0">G6+I6</f>
        <v>95040</v>
      </c>
    </row>
    <row r="7" spans="1:14" x14ac:dyDescent="0.25">
      <c r="A7" s="29"/>
      <c r="B7" s="27" t="s">
        <v>88</v>
      </c>
      <c r="C7" s="28" t="s">
        <v>89</v>
      </c>
      <c r="D7" s="23">
        <v>42066</v>
      </c>
      <c r="E7" s="23">
        <v>42068</v>
      </c>
      <c r="F7" s="34">
        <v>52748</v>
      </c>
      <c r="G7" s="21">
        <v>66528</v>
      </c>
      <c r="H7" s="21"/>
      <c r="I7" s="21"/>
      <c r="J7" s="21"/>
      <c r="K7" s="21"/>
      <c r="L7" s="21"/>
      <c r="M7" s="21">
        <v>66528</v>
      </c>
      <c r="N7" s="5">
        <f t="shared" si="0"/>
        <v>66528</v>
      </c>
    </row>
    <row r="8" spans="1:14" x14ac:dyDescent="0.25">
      <c r="A8" s="29"/>
      <c r="B8" s="35" t="s">
        <v>91</v>
      </c>
      <c r="C8" s="28" t="s">
        <v>65</v>
      </c>
      <c r="D8" s="23">
        <v>42067</v>
      </c>
      <c r="E8" s="23">
        <v>42068</v>
      </c>
      <c r="F8" s="34">
        <v>52750</v>
      </c>
      <c r="G8" s="21">
        <v>19000</v>
      </c>
      <c r="H8" s="21"/>
      <c r="I8" s="21"/>
      <c r="J8" s="21"/>
      <c r="K8" s="21">
        <v>19000</v>
      </c>
      <c r="L8" s="21"/>
      <c r="M8" s="21"/>
      <c r="N8" s="5">
        <f t="shared" si="0"/>
        <v>19000</v>
      </c>
    </row>
    <row r="9" spans="1:14" x14ac:dyDescent="0.25">
      <c r="A9" s="29"/>
      <c r="B9" s="35" t="s">
        <v>92</v>
      </c>
      <c r="C9" s="28" t="s">
        <v>78</v>
      </c>
      <c r="D9" s="23">
        <v>42067</v>
      </c>
      <c r="E9" s="23">
        <v>42068</v>
      </c>
      <c r="F9" s="34">
        <v>52751</v>
      </c>
      <c r="G9" s="21">
        <v>23063.4</v>
      </c>
      <c r="H9" s="21"/>
      <c r="I9" s="21"/>
      <c r="J9" s="21"/>
      <c r="K9" s="21">
        <v>23063.4</v>
      </c>
      <c r="L9" s="21"/>
      <c r="M9" s="21"/>
      <c r="N9" s="5">
        <f t="shared" si="0"/>
        <v>23063.4</v>
      </c>
    </row>
    <row r="10" spans="1:14" x14ac:dyDescent="0.25">
      <c r="A10" s="29"/>
      <c r="B10" s="35" t="s">
        <v>93</v>
      </c>
      <c r="C10" s="28" t="s">
        <v>94</v>
      </c>
      <c r="D10" s="23">
        <v>42067</v>
      </c>
      <c r="E10" s="23">
        <v>42068</v>
      </c>
      <c r="F10" s="34">
        <v>52752</v>
      </c>
      <c r="G10" s="21">
        <v>309960</v>
      </c>
      <c r="H10" s="21"/>
      <c r="I10" s="21"/>
      <c r="J10" s="21"/>
      <c r="K10" s="21"/>
      <c r="L10" s="21"/>
      <c r="M10" s="21">
        <v>309960</v>
      </c>
      <c r="N10" s="5">
        <f t="shared" si="0"/>
        <v>309960</v>
      </c>
    </row>
    <row r="11" spans="1:14" x14ac:dyDescent="0.25">
      <c r="A11" s="29"/>
      <c r="B11" s="27" t="s">
        <v>95</v>
      </c>
      <c r="C11" s="28" t="s">
        <v>96</v>
      </c>
      <c r="D11" s="23"/>
      <c r="E11" s="23"/>
      <c r="F11" s="32">
        <v>52753</v>
      </c>
      <c r="G11" s="21"/>
      <c r="H11" s="21" t="s">
        <v>97</v>
      </c>
      <c r="I11" s="21">
        <v>39960</v>
      </c>
      <c r="J11" s="21">
        <v>39960</v>
      </c>
      <c r="K11" s="21"/>
      <c r="L11" s="21"/>
      <c r="M11" s="21"/>
      <c r="N11" s="5">
        <f t="shared" si="0"/>
        <v>39960</v>
      </c>
    </row>
    <row r="12" spans="1:14" x14ac:dyDescent="0.25">
      <c r="A12" s="29"/>
      <c r="B12" s="27" t="s">
        <v>68</v>
      </c>
      <c r="C12" s="33" t="s">
        <v>96</v>
      </c>
      <c r="D12" s="23"/>
      <c r="E12" s="23"/>
      <c r="F12" s="32">
        <v>52754</v>
      </c>
      <c r="G12" s="21"/>
      <c r="H12" s="21" t="s">
        <v>39</v>
      </c>
      <c r="I12" s="21">
        <v>1000</v>
      </c>
      <c r="J12" s="31">
        <v>1000</v>
      </c>
      <c r="K12" s="21"/>
      <c r="L12" s="21"/>
      <c r="M12" s="21"/>
      <c r="N12" s="5">
        <f t="shared" si="0"/>
        <v>1000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554551.4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513591.4</v>
      </c>
      <c r="H27" s="16"/>
      <c r="I27" s="5">
        <f>SUM(I6:I26)</f>
        <v>40960</v>
      </c>
      <c r="J27" s="5">
        <f>SUM(J6:J26)</f>
        <v>136000</v>
      </c>
      <c r="K27" s="5">
        <f>SUM(K6:K26)</f>
        <v>42063.4</v>
      </c>
      <c r="L27" s="5">
        <f>SUM(L6:L26)</f>
        <v>0</v>
      </c>
      <c r="M27" s="5">
        <f>SUM(M6:M26)</f>
        <v>376488</v>
      </c>
      <c r="N27" s="5">
        <f>G27+I27</f>
        <v>554551.4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90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250</v>
      </c>
      <c r="D31" s="4"/>
      <c r="E31" s="4"/>
      <c r="F31" s="53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135000</v>
      </c>
      <c r="D32" s="4"/>
      <c r="E32" s="4"/>
      <c r="F32" s="53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1000</v>
      </c>
      <c r="D33" s="4"/>
      <c r="E33" s="4"/>
      <c r="F33" s="5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136000</v>
      </c>
      <c r="D34" s="4"/>
      <c r="E34" s="4"/>
      <c r="F34" s="53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2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81</v>
      </c>
      <c r="E3" s="145"/>
      <c r="F3" s="145"/>
      <c r="G3" s="134"/>
      <c r="H3" s="19"/>
      <c r="I3" s="4"/>
      <c r="J3" s="37"/>
      <c r="K3" s="41" t="s">
        <v>23</v>
      </c>
      <c r="L3" s="40">
        <v>42067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82</v>
      </c>
      <c r="C6" s="28" t="s">
        <v>33</v>
      </c>
      <c r="D6" s="23">
        <v>42067</v>
      </c>
      <c r="E6" s="23">
        <v>42068</v>
      </c>
      <c r="F6" s="34">
        <v>52744</v>
      </c>
      <c r="G6" s="21">
        <v>39420</v>
      </c>
      <c r="H6" s="21"/>
      <c r="I6" s="21"/>
      <c r="J6" s="21"/>
      <c r="K6" s="21">
        <v>39420</v>
      </c>
      <c r="L6" s="21"/>
      <c r="M6" s="21"/>
      <c r="N6" s="5">
        <f t="shared" ref="N6:N25" si="0">G6+I6</f>
        <v>39420</v>
      </c>
    </row>
    <row r="7" spans="1:14" x14ac:dyDescent="0.25">
      <c r="A7" s="29"/>
      <c r="B7" s="27" t="s">
        <v>83</v>
      </c>
      <c r="C7" s="28" t="s">
        <v>33</v>
      </c>
      <c r="D7" s="23"/>
      <c r="E7" s="23"/>
      <c r="F7" s="34">
        <v>52745</v>
      </c>
      <c r="G7" s="21"/>
      <c r="H7" s="21" t="s">
        <v>84</v>
      </c>
      <c r="I7" s="21">
        <v>208440</v>
      </c>
      <c r="J7" s="21"/>
      <c r="K7" s="21">
        <v>208440</v>
      </c>
      <c r="L7" s="21"/>
      <c r="M7" s="21"/>
      <c r="N7" s="5">
        <f t="shared" si="0"/>
        <v>208440</v>
      </c>
    </row>
    <row r="8" spans="1:14" x14ac:dyDescent="0.25">
      <c r="A8" s="29"/>
      <c r="B8" s="35" t="s">
        <v>37</v>
      </c>
      <c r="C8" s="28" t="s">
        <v>39</v>
      </c>
      <c r="D8" s="23"/>
      <c r="E8" s="23"/>
      <c r="F8" s="34">
        <v>52746</v>
      </c>
      <c r="G8" s="21"/>
      <c r="H8" s="21" t="s">
        <v>85</v>
      </c>
      <c r="I8" s="21">
        <v>2800</v>
      </c>
      <c r="J8" s="21">
        <v>2800</v>
      </c>
      <c r="K8" s="21"/>
      <c r="L8" s="21"/>
      <c r="M8" s="21"/>
      <c r="N8" s="5">
        <f t="shared" si="0"/>
        <v>2800</v>
      </c>
    </row>
    <row r="9" spans="1:14" x14ac:dyDescent="0.25">
      <c r="A9" s="29"/>
      <c r="B9" s="35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250660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39420</v>
      </c>
      <c r="H27" s="16"/>
      <c r="I27" s="5">
        <f>SUM(I6:I26)</f>
        <v>211240</v>
      </c>
      <c r="J27" s="5">
        <f>SUM(J6:J26)</f>
        <v>2800</v>
      </c>
      <c r="K27" s="5">
        <f>SUM(K6:K26)</f>
        <v>247860</v>
      </c>
      <c r="L27" s="5">
        <f>SUM(L6:L26)</f>
        <v>0</v>
      </c>
      <c r="M27" s="5">
        <f>SUM(M6:M26)</f>
        <v>0</v>
      </c>
      <c r="N27" s="5">
        <f>G27+I27</f>
        <v>250660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52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52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2800</v>
      </c>
      <c r="D33" s="4"/>
      <c r="E33" s="4"/>
      <c r="F33" s="52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2800</v>
      </c>
      <c r="D34" s="4"/>
      <c r="E34" s="4"/>
      <c r="F34" s="52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37"/>
  <sheetViews>
    <sheetView topLeftCell="B1" zoomScaleNormal="100" workbookViewId="0">
      <selection activeCell="C22" sqref="C2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1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68</v>
      </c>
      <c r="E3" s="145"/>
      <c r="F3" s="145"/>
      <c r="G3" s="134"/>
      <c r="H3" s="19"/>
      <c r="I3" s="4"/>
      <c r="J3" s="37"/>
      <c r="K3" s="41" t="s">
        <v>23</v>
      </c>
      <c r="L3" s="40">
        <v>42067</v>
      </c>
      <c r="M3" s="39"/>
      <c r="N3" s="36" t="s">
        <v>70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71</v>
      </c>
      <c r="C6" s="28" t="s">
        <v>65</v>
      </c>
      <c r="D6" s="23">
        <v>42065</v>
      </c>
      <c r="E6" s="23">
        <v>42067</v>
      </c>
      <c r="F6" s="34">
        <v>52737</v>
      </c>
      <c r="G6" s="21">
        <v>76000</v>
      </c>
      <c r="H6" s="21"/>
      <c r="I6" s="21"/>
      <c r="J6" s="21"/>
      <c r="K6" s="21"/>
      <c r="L6" s="21">
        <v>76000</v>
      </c>
      <c r="M6" s="21"/>
      <c r="N6" s="5">
        <f t="shared" ref="N6:N25" si="0">G6+I6</f>
        <v>76000</v>
      </c>
    </row>
    <row r="7" spans="1:14" x14ac:dyDescent="0.25">
      <c r="A7" s="29"/>
      <c r="B7" s="27" t="s">
        <v>72</v>
      </c>
      <c r="C7" s="28" t="s">
        <v>73</v>
      </c>
      <c r="D7" s="23">
        <v>42065</v>
      </c>
      <c r="E7" s="23">
        <v>42067</v>
      </c>
      <c r="F7" s="34">
        <v>52738</v>
      </c>
      <c r="G7" s="21">
        <v>577800</v>
      </c>
      <c r="H7" s="21"/>
      <c r="I7" s="21"/>
      <c r="J7" s="21"/>
      <c r="K7" s="21"/>
      <c r="L7" s="21"/>
      <c r="M7" s="21">
        <v>577800</v>
      </c>
      <c r="N7" s="5">
        <f t="shared" si="0"/>
        <v>577800</v>
      </c>
    </row>
    <row r="8" spans="1:14" x14ac:dyDescent="0.25">
      <c r="A8" s="29"/>
      <c r="B8" s="35" t="s">
        <v>74</v>
      </c>
      <c r="C8" s="28" t="s">
        <v>65</v>
      </c>
      <c r="D8" s="23">
        <v>42066</v>
      </c>
      <c r="E8" s="23">
        <v>42067</v>
      </c>
      <c r="F8" s="34">
        <v>52739</v>
      </c>
      <c r="G8" s="21">
        <v>19000</v>
      </c>
      <c r="H8" s="21"/>
      <c r="I8" s="21"/>
      <c r="J8" s="21"/>
      <c r="K8" s="21">
        <v>19000</v>
      </c>
      <c r="L8" s="21"/>
      <c r="M8" s="21"/>
      <c r="N8" s="5">
        <f t="shared" si="0"/>
        <v>19000</v>
      </c>
    </row>
    <row r="9" spans="1:14" x14ac:dyDescent="0.25">
      <c r="A9" s="29"/>
      <c r="B9" s="35" t="s">
        <v>75</v>
      </c>
      <c r="C9" s="28" t="s">
        <v>76</v>
      </c>
      <c r="D9" s="23">
        <v>42064</v>
      </c>
      <c r="E9" s="23">
        <v>42067</v>
      </c>
      <c r="F9" s="34">
        <v>52740</v>
      </c>
      <c r="G9" s="21">
        <v>399168</v>
      </c>
      <c r="H9" s="21"/>
      <c r="I9" s="21"/>
      <c r="J9" s="21"/>
      <c r="K9" s="21"/>
      <c r="L9" s="21"/>
      <c r="M9" s="21">
        <v>399168</v>
      </c>
      <c r="N9" s="5">
        <f t="shared" si="0"/>
        <v>399168</v>
      </c>
    </row>
    <row r="10" spans="1:14" x14ac:dyDescent="0.25">
      <c r="A10" s="29"/>
      <c r="B10" s="35" t="s">
        <v>77</v>
      </c>
      <c r="C10" s="28" t="s">
        <v>78</v>
      </c>
      <c r="D10" s="23">
        <v>42066</v>
      </c>
      <c r="E10" s="23">
        <v>42067</v>
      </c>
      <c r="F10" s="34">
        <v>52741</v>
      </c>
      <c r="G10" s="21">
        <v>24715.8</v>
      </c>
      <c r="H10" s="21"/>
      <c r="I10" s="21"/>
      <c r="J10" s="21"/>
      <c r="K10" s="21">
        <v>24715.8</v>
      </c>
      <c r="L10" s="21"/>
      <c r="M10" s="21"/>
      <c r="N10" s="5">
        <f t="shared" si="0"/>
        <v>24715.8</v>
      </c>
    </row>
    <row r="11" spans="1:14" x14ac:dyDescent="0.25">
      <c r="A11" s="29"/>
      <c r="B11" s="27" t="s">
        <v>79</v>
      </c>
      <c r="C11" s="28" t="s">
        <v>78</v>
      </c>
      <c r="D11" s="23">
        <v>42065</v>
      </c>
      <c r="E11" s="23">
        <v>42067</v>
      </c>
      <c r="F11" s="32">
        <v>52742</v>
      </c>
      <c r="G11" s="21">
        <v>52228.800000000003</v>
      </c>
      <c r="H11" s="21"/>
      <c r="I11" s="21"/>
      <c r="J11" s="21"/>
      <c r="K11" s="21">
        <v>52228.800000000003</v>
      </c>
      <c r="L11" s="21"/>
      <c r="M11" s="21"/>
      <c r="N11" s="5">
        <f t="shared" si="0"/>
        <v>52228.800000000003</v>
      </c>
    </row>
    <row r="12" spans="1:14" x14ac:dyDescent="0.25">
      <c r="A12" s="29"/>
      <c r="B12" s="27" t="s">
        <v>80</v>
      </c>
      <c r="C12" s="33" t="s">
        <v>38</v>
      </c>
      <c r="D12" s="23"/>
      <c r="E12" s="23"/>
      <c r="F12" s="32">
        <v>52743</v>
      </c>
      <c r="G12" s="21"/>
      <c r="H12" s="21" t="s">
        <v>39</v>
      </c>
      <c r="I12" s="21">
        <v>3000</v>
      </c>
      <c r="J12" s="31">
        <v>3000</v>
      </c>
      <c r="K12" s="21"/>
      <c r="L12" s="21"/>
      <c r="M12" s="21"/>
      <c r="N12" s="5">
        <f t="shared" si="0"/>
        <v>3000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1151912.6000000001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1148912.6000000001</v>
      </c>
      <c r="H27" s="16"/>
      <c r="I27" s="5">
        <f>SUM(I6:I26)</f>
        <v>3000</v>
      </c>
      <c r="J27" s="5">
        <f>SUM(J6:J26)</f>
        <v>3000</v>
      </c>
      <c r="K27" s="5">
        <f>SUM(K6:K26)</f>
        <v>95944.6</v>
      </c>
      <c r="L27" s="5">
        <f>SUM(L6:L26)</f>
        <v>76000</v>
      </c>
      <c r="M27" s="5">
        <f>SUM(M6:M26)</f>
        <v>976968</v>
      </c>
      <c r="N27" s="5">
        <f>G27+I27</f>
        <v>1151912.6000000001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51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5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3000</v>
      </c>
      <c r="D33" s="4"/>
      <c r="E33" s="4"/>
      <c r="F33" s="5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3000</v>
      </c>
      <c r="D34" s="4"/>
      <c r="E34" s="4"/>
      <c r="F34" s="51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37"/>
  <sheetViews>
    <sheetView topLeftCell="B7" zoomScaleNormal="100" workbookViewId="0">
      <selection activeCell="G9" sqref="G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0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63</v>
      </c>
      <c r="E3" s="145"/>
      <c r="F3" s="145"/>
      <c r="G3" s="134"/>
      <c r="H3" s="19"/>
      <c r="I3" s="4"/>
      <c r="J3" s="37"/>
      <c r="K3" s="41" t="s">
        <v>23</v>
      </c>
      <c r="L3" s="40">
        <v>42066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64</v>
      </c>
      <c r="C6" s="28" t="s">
        <v>65</v>
      </c>
      <c r="D6" s="23">
        <v>42066</v>
      </c>
      <c r="E6" s="23">
        <v>42067</v>
      </c>
      <c r="F6" s="34">
        <v>52733</v>
      </c>
      <c r="G6" s="21">
        <v>22000</v>
      </c>
      <c r="H6" s="21"/>
      <c r="I6" s="21"/>
      <c r="J6" s="21"/>
      <c r="K6" s="21">
        <v>22000</v>
      </c>
      <c r="L6" s="21"/>
      <c r="M6" s="21"/>
      <c r="N6" s="5">
        <f t="shared" ref="N6:N25" si="0">G6+I6</f>
        <v>22000</v>
      </c>
    </row>
    <row r="7" spans="1:14" x14ac:dyDescent="0.25">
      <c r="A7" s="29"/>
      <c r="B7" s="27" t="s">
        <v>66</v>
      </c>
      <c r="C7" s="28" t="s">
        <v>65</v>
      </c>
      <c r="D7" s="23">
        <v>42066</v>
      </c>
      <c r="E7" s="23">
        <v>42067</v>
      </c>
      <c r="F7" s="34">
        <v>52734</v>
      </c>
      <c r="G7" s="21">
        <v>22000</v>
      </c>
      <c r="H7" s="21"/>
      <c r="I7" s="21"/>
      <c r="J7" s="21">
        <v>22000</v>
      </c>
      <c r="K7" s="21"/>
      <c r="L7" s="21"/>
      <c r="M7" s="21"/>
      <c r="N7" s="5">
        <f t="shared" si="0"/>
        <v>22000</v>
      </c>
    </row>
    <row r="8" spans="1:14" x14ac:dyDescent="0.25">
      <c r="A8" s="29"/>
      <c r="B8" s="35" t="s">
        <v>68</v>
      </c>
      <c r="C8" s="28" t="s">
        <v>69</v>
      </c>
      <c r="D8" s="23"/>
      <c r="E8" s="23"/>
      <c r="F8" s="34">
        <v>52735</v>
      </c>
      <c r="G8" s="21"/>
      <c r="H8" s="21" t="s">
        <v>39</v>
      </c>
      <c r="I8" s="21">
        <v>3800</v>
      </c>
      <c r="J8" s="21">
        <v>3800</v>
      </c>
      <c r="K8" s="21"/>
      <c r="L8" s="21"/>
      <c r="M8" s="21"/>
      <c r="N8" s="5">
        <f t="shared" si="0"/>
        <v>3800</v>
      </c>
    </row>
    <row r="9" spans="1:14" x14ac:dyDescent="0.25">
      <c r="A9" s="29"/>
      <c r="B9" s="35" t="s">
        <v>67</v>
      </c>
      <c r="C9" s="28" t="s">
        <v>33</v>
      </c>
      <c r="D9" s="23">
        <v>42066</v>
      </c>
      <c r="E9" s="23">
        <v>42067</v>
      </c>
      <c r="F9" s="34">
        <v>52736</v>
      </c>
      <c r="G9" s="21">
        <v>63720</v>
      </c>
      <c r="H9" s="21"/>
      <c r="I9" s="21"/>
      <c r="J9" s="21">
        <v>63720</v>
      </c>
      <c r="K9" s="21"/>
      <c r="L9" s="21"/>
      <c r="M9" s="21"/>
      <c r="N9" s="5">
        <f t="shared" si="0"/>
        <v>63720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111520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107720</v>
      </c>
      <c r="H27" s="16"/>
      <c r="I27" s="5">
        <f>SUM(I6:I26)</f>
        <v>3800</v>
      </c>
      <c r="J27" s="5">
        <f>SUM(J6:J26)</f>
        <v>89520</v>
      </c>
      <c r="K27" s="5">
        <f>SUM(K6:K26)</f>
        <v>22000</v>
      </c>
      <c r="L27" s="5">
        <f>SUM(L6:L26)</f>
        <v>0</v>
      </c>
      <c r="M27" s="5">
        <f>SUM(M6:M26)</f>
        <v>0</v>
      </c>
      <c r="N27" s="5">
        <f>G27+I27</f>
        <v>111520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50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50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89520</v>
      </c>
      <c r="D33" s="4"/>
      <c r="E33" s="4"/>
      <c r="F33" s="5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89520</v>
      </c>
      <c r="D34" s="4"/>
      <c r="E34" s="4"/>
      <c r="F34" s="50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37"/>
  <sheetViews>
    <sheetView topLeftCell="A22" zoomScaleNormal="100" workbookViewId="0">
      <selection activeCell="G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49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54</v>
      </c>
      <c r="E3" s="145"/>
      <c r="F3" s="145"/>
      <c r="G3" s="134"/>
      <c r="H3" s="19"/>
      <c r="I3" s="4"/>
      <c r="J3" s="37"/>
      <c r="K3" s="41" t="s">
        <v>23</v>
      </c>
      <c r="L3" s="40">
        <v>42066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55</v>
      </c>
      <c r="C6" s="28" t="s">
        <v>56</v>
      </c>
      <c r="D6" s="23">
        <v>42064</v>
      </c>
      <c r="E6" s="23">
        <v>42066</v>
      </c>
      <c r="F6" s="34">
        <v>52728</v>
      </c>
      <c r="G6" s="21">
        <v>65901.600000000006</v>
      </c>
      <c r="H6" s="21"/>
      <c r="I6" s="21"/>
      <c r="J6" s="21"/>
      <c r="K6" s="21">
        <v>65901.600000000006</v>
      </c>
      <c r="L6" s="21"/>
      <c r="M6" s="21"/>
      <c r="N6" s="5">
        <f t="shared" ref="N6:N25" si="0">G6+I6</f>
        <v>65901.600000000006</v>
      </c>
    </row>
    <row r="7" spans="1:14" x14ac:dyDescent="0.25">
      <c r="A7" s="29"/>
      <c r="B7" s="27" t="s">
        <v>57</v>
      </c>
      <c r="C7" s="28" t="s">
        <v>56</v>
      </c>
      <c r="D7" s="23">
        <v>42064</v>
      </c>
      <c r="E7" s="23">
        <v>42066</v>
      </c>
      <c r="F7" s="34">
        <v>52729</v>
      </c>
      <c r="G7" s="21">
        <v>65901.600000000006</v>
      </c>
      <c r="H7" s="21"/>
      <c r="I7" s="21"/>
      <c r="J7" s="21"/>
      <c r="K7" s="21">
        <v>65901.600000000006</v>
      </c>
      <c r="L7" s="21"/>
      <c r="M7" s="21"/>
      <c r="N7" s="5">
        <f t="shared" si="0"/>
        <v>65901.600000000006</v>
      </c>
    </row>
    <row r="8" spans="1:14" x14ac:dyDescent="0.25">
      <c r="A8" s="29"/>
      <c r="B8" s="35" t="s">
        <v>58</v>
      </c>
      <c r="C8" s="28" t="s">
        <v>59</v>
      </c>
      <c r="D8" s="23">
        <v>42064</v>
      </c>
      <c r="E8" s="23">
        <v>42066</v>
      </c>
      <c r="F8" s="34">
        <v>52730</v>
      </c>
      <c r="G8" s="21">
        <v>55188</v>
      </c>
      <c r="H8" s="21"/>
      <c r="I8" s="21"/>
      <c r="J8" s="21"/>
      <c r="K8" s="21"/>
      <c r="L8" s="21"/>
      <c r="M8" s="21">
        <v>55188</v>
      </c>
      <c r="N8" s="5">
        <f t="shared" si="0"/>
        <v>55188</v>
      </c>
    </row>
    <row r="9" spans="1:14" x14ac:dyDescent="0.25">
      <c r="A9" s="29"/>
      <c r="B9" s="35" t="s">
        <v>60</v>
      </c>
      <c r="C9" s="28" t="s">
        <v>39</v>
      </c>
      <c r="D9" s="23"/>
      <c r="E9" s="23"/>
      <c r="F9" s="34">
        <v>52731</v>
      </c>
      <c r="G9" s="21"/>
      <c r="H9" s="21"/>
      <c r="I9" s="21">
        <v>5000</v>
      </c>
      <c r="J9" s="21">
        <v>5000</v>
      </c>
      <c r="K9" s="21"/>
      <c r="L9" s="21"/>
      <c r="M9" s="21"/>
      <c r="N9" s="5">
        <f t="shared" si="0"/>
        <v>5000</v>
      </c>
    </row>
    <row r="10" spans="1:14" x14ac:dyDescent="0.25">
      <c r="A10" s="29"/>
      <c r="B10" s="35" t="s">
        <v>62</v>
      </c>
      <c r="C10" s="28" t="s">
        <v>33</v>
      </c>
      <c r="D10" s="23"/>
      <c r="E10" s="23"/>
      <c r="F10" s="34">
        <v>52732</v>
      </c>
      <c r="G10" s="21"/>
      <c r="H10" s="21" t="s">
        <v>61</v>
      </c>
      <c r="I10" s="21">
        <v>39420</v>
      </c>
      <c r="J10" s="21">
        <v>39420</v>
      </c>
      <c r="K10" s="21"/>
      <c r="L10" s="21"/>
      <c r="M10" s="21"/>
      <c r="N10" s="5">
        <f t="shared" si="0"/>
        <v>39420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231411.20000000001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186991.2</v>
      </c>
      <c r="H27" s="16"/>
      <c r="I27" s="5">
        <f>SUM(I6:I26)</f>
        <v>44420</v>
      </c>
      <c r="J27" s="5">
        <f>SUM(J6:J26)</f>
        <v>44420</v>
      </c>
      <c r="K27" s="5">
        <f>SUM(K6:K26)</f>
        <v>131803.20000000001</v>
      </c>
      <c r="L27" s="5">
        <f>SUM(L6:L26)</f>
        <v>0</v>
      </c>
      <c r="M27" s="5">
        <f>SUM(M6:M26)</f>
        <v>55188</v>
      </c>
      <c r="N27" s="5">
        <f>G27+I27</f>
        <v>231411.20000000001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73</v>
      </c>
      <c r="D31" s="4"/>
      <c r="E31" s="4"/>
      <c r="F31" s="49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39420</v>
      </c>
      <c r="D32" s="4"/>
      <c r="E32" s="4"/>
      <c r="F32" s="49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5000</v>
      </c>
      <c r="D33" s="4"/>
      <c r="E33" s="4"/>
      <c r="F33" s="49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44420</v>
      </c>
      <c r="D34" s="4"/>
      <c r="E34" s="4"/>
      <c r="F34" s="49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37"/>
  <sheetViews>
    <sheetView topLeftCell="A4" zoomScaleNormal="100" workbookViewId="0">
      <selection activeCell="B47" sqref="B4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48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48</v>
      </c>
      <c r="E3" s="145"/>
      <c r="F3" s="145"/>
      <c r="G3" s="134"/>
      <c r="H3" s="19"/>
      <c r="I3" s="4"/>
      <c r="J3" s="37"/>
      <c r="K3" s="41" t="s">
        <v>23</v>
      </c>
      <c r="L3" s="40">
        <v>42065</v>
      </c>
      <c r="M3" s="39"/>
      <c r="N3" s="36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50</v>
      </c>
      <c r="C6" s="28" t="s">
        <v>33</v>
      </c>
      <c r="D6" s="23">
        <v>42065</v>
      </c>
      <c r="E6" s="23">
        <v>42067</v>
      </c>
      <c r="F6" s="34">
        <v>52725</v>
      </c>
      <c r="G6" s="21">
        <v>54000</v>
      </c>
      <c r="H6" s="21"/>
      <c r="I6" s="21"/>
      <c r="J6" s="21">
        <v>54000</v>
      </c>
      <c r="K6" s="21"/>
      <c r="L6" s="21"/>
      <c r="M6" s="21"/>
      <c r="N6" s="5">
        <f t="shared" ref="N6:N25" si="0">G6+I6</f>
        <v>54000</v>
      </c>
    </row>
    <row r="7" spans="1:14" x14ac:dyDescent="0.25">
      <c r="A7" s="29"/>
      <c r="B7" s="27" t="s">
        <v>51</v>
      </c>
      <c r="C7" s="28" t="s">
        <v>33</v>
      </c>
      <c r="D7" s="23">
        <v>42065</v>
      </c>
      <c r="E7" s="23">
        <v>42066</v>
      </c>
      <c r="F7" s="34">
        <v>52726</v>
      </c>
      <c r="G7" s="21">
        <v>39420</v>
      </c>
      <c r="H7" s="21"/>
      <c r="I7" s="21"/>
      <c r="J7" s="21">
        <v>39420</v>
      </c>
      <c r="K7" s="21"/>
      <c r="L7" s="21"/>
      <c r="M7" s="21"/>
      <c r="N7" s="5">
        <f t="shared" si="0"/>
        <v>39420</v>
      </c>
    </row>
    <row r="8" spans="1:14" x14ac:dyDescent="0.25">
      <c r="A8" s="29"/>
      <c r="B8" s="35" t="s">
        <v>52</v>
      </c>
      <c r="C8" s="28" t="s">
        <v>38</v>
      </c>
      <c r="D8" s="23">
        <v>42065</v>
      </c>
      <c r="E8" s="23">
        <v>42066</v>
      </c>
      <c r="F8" s="34">
        <v>52727</v>
      </c>
      <c r="G8" s="21">
        <v>22000</v>
      </c>
      <c r="H8" s="21"/>
      <c r="I8" s="21"/>
      <c r="J8" s="21">
        <v>12000</v>
      </c>
      <c r="K8" s="21">
        <v>10000</v>
      </c>
      <c r="L8" s="21"/>
      <c r="M8" s="21"/>
      <c r="N8" s="5">
        <f t="shared" si="0"/>
        <v>22000</v>
      </c>
    </row>
    <row r="9" spans="1:14" x14ac:dyDescent="0.25">
      <c r="A9" s="29"/>
      <c r="B9" s="35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115420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115420</v>
      </c>
      <c r="H27" s="16"/>
      <c r="I27" s="5">
        <f>SUM(I6:I26)</f>
        <v>0</v>
      </c>
      <c r="J27" s="5">
        <f>SUM(J6:J26)</f>
        <v>105420</v>
      </c>
      <c r="K27" s="5">
        <f>SUM(K6:K26)</f>
        <v>10000</v>
      </c>
      <c r="L27" s="5">
        <f>SUM(L6:L26)</f>
        <v>0</v>
      </c>
      <c r="M27" s="5">
        <f>SUM(M6:M26)</f>
        <v>0</v>
      </c>
      <c r="N27" s="5">
        <f>G27+I27</f>
        <v>115420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 t="s">
        <v>53</v>
      </c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100</v>
      </c>
      <c r="D31" s="4"/>
      <c r="E31" s="4"/>
      <c r="F31" s="48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54000</v>
      </c>
      <c r="D32" s="4"/>
      <c r="E32" s="4"/>
      <c r="F32" s="48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51420</v>
      </c>
      <c r="D33" s="4"/>
      <c r="E33" s="4"/>
      <c r="F33" s="48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105420</v>
      </c>
      <c r="D34" s="4"/>
      <c r="E34" s="4"/>
      <c r="F34" s="48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37"/>
  <sheetViews>
    <sheetView tabSelected="1" zoomScaleNormal="100" workbookViewId="0">
      <selection activeCell="C7" sqref="C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30</v>
      </c>
      <c r="E3" s="145"/>
      <c r="F3" s="145"/>
      <c r="G3" s="134"/>
      <c r="H3" s="19"/>
      <c r="I3" s="4"/>
      <c r="J3" s="37"/>
      <c r="K3" s="41" t="s">
        <v>23</v>
      </c>
      <c r="L3" s="40">
        <v>42065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40</v>
      </c>
      <c r="C6" s="28" t="s">
        <v>41</v>
      </c>
      <c r="D6" s="23">
        <v>42065</v>
      </c>
      <c r="E6" s="23">
        <v>42066</v>
      </c>
      <c r="F6" s="34">
        <v>52719</v>
      </c>
      <c r="G6" s="21">
        <v>22000</v>
      </c>
      <c r="H6" s="21"/>
      <c r="I6" s="21"/>
      <c r="J6" s="21">
        <v>22000</v>
      </c>
      <c r="K6" s="21"/>
      <c r="L6" s="21"/>
      <c r="M6" s="21"/>
      <c r="N6" s="5">
        <f t="shared" ref="N6:N25" si="0">G6+I6</f>
        <v>22000</v>
      </c>
    </row>
    <row r="7" spans="1:14" x14ac:dyDescent="0.25">
      <c r="A7" s="29"/>
      <c r="B7" s="27" t="s">
        <v>42</v>
      </c>
      <c r="C7" s="28" t="s">
        <v>43</v>
      </c>
      <c r="D7" s="23">
        <v>42063</v>
      </c>
      <c r="E7" s="23">
        <v>42065</v>
      </c>
      <c r="F7" s="34">
        <v>52720</v>
      </c>
      <c r="G7" s="21">
        <v>1110996</v>
      </c>
      <c r="H7" s="21"/>
      <c r="I7" s="21"/>
      <c r="J7" s="21"/>
      <c r="K7" s="21"/>
      <c r="L7" s="21"/>
      <c r="M7" s="21">
        <v>1110996</v>
      </c>
      <c r="N7" s="5">
        <f t="shared" si="0"/>
        <v>1110996</v>
      </c>
    </row>
    <row r="8" spans="1:14" x14ac:dyDescent="0.25">
      <c r="A8" s="29"/>
      <c r="B8" s="35" t="s">
        <v>44</v>
      </c>
      <c r="C8" s="28" t="s">
        <v>35</v>
      </c>
      <c r="D8" s="23">
        <v>42065</v>
      </c>
      <c r="E8" s="23">
        <v>42066</v>
      </c>
      <c r="F8" s="34">
        <v>52721</v>
      </c>
      <c r="G8" s="21">
        <v>55620</v>
      </c>
      <c r="H8" s="21"/>
      <c r="I8" s="21"/>
      <c r="J8" s="21"/>
      <c r="K8" s="21">
        <v>55620</v>
      </c>
      <c r="L8" s="21"/>
      <c r="M8" s="21"/>
      <c r="N8" s="5">
        <f t="shared" si="0"/>
        <v>55620</v>
      </c>
    </row>
    <row r="9" spans="1:14" x14ac:dyDescent="0.25">
      <c r="A9" s="29"/>
      <c r="B9" s="35" t="s">
        <v>45</v>
      </c>
      <c r="C9" s="28" t="s">
        <v>33</v>
      </c>
      <c r="D9" s="23"/>
      <c r="E9" s="23"/>
      <c r="F9" s="34">
        <v>52722</v>
      </c>
      <c r="G9" s="21"/>
      <c r="H9" s="21" t="s">
        <v>46</v>
      </c>
      <c r="I9" s="21">
        <v>72360</v>
      </c>
      <c r="J9" s="21"/>
      <c r="K9" s="21">
        <v>72360</v>
      </c>
      <c r="L9" s="21"/>
      <c r="M9" s="21"/>
      <c r="N9" s="5">
        <f t="shared" si="0"/>
        <v>72360</v>
      </c>
    </row>
    <row r="10" spans="1:14" x14ac:dyDescent="0.25">
      <c r="A10" s="29"/>
      <c r="B10" s="35" t="s">
        <v>47</v>
      </c>
      <c r="C10" s="28" t="s">
        <v>33</v>
      </c>
      <c r="D10" s="23">
        <v>42065</v>
      </c>
      <c r="E10" s="23">
        <v>42066</v>
      </c>
      <c r="F10" s="34">
        <v>52723</v>
      </c>
      <c r="G10" s="21">
        <v>176580</v>
      </c>
      <c r="H10" s="21"/>
      <c r="I10" s="21"/>
      <c r="J10" s="21"/>
      <c r="K10" s="21">
        <v>176580</v>
      </c>
      <c r="L10" s="21"/>
      <c r="M10" s="21"/>
      <c r="N10" s="5">
        <f t="shared" si="0"/>
        <v>176580</v>
      </c>
    </row>
    <row r="11" spans="1:14" x14ac:dyDescent="0.25">
      <c r="A11" s="29"/>
      <c r="B11" s="27" t="s">
        <v>37</v>
      </c>
      <c r="C11" s="28" t="s">
        <v>38</v>
      </c>
      <c r="D11" s="23"/>
      <c r="E11" s="23"/>
      <c r="F11" s="32">
        <v>52724</v>
      </c>
      <c r="G11" s="21"/>
      <c r="H11" s="21" t="s">
        <v>39</v>
      </c>
      <c r="I11" s="21">
        <v>1000</v>
      </c>
      <c r="J11" s="21">
        <v>1000</v>
      </c>
      <c r="K11" s="21"/>
      <c r="L11" s="21"/>
      <c r="M11" s="21"/>
      <c r="N11" s="5">
        <f t="shared" si="0"/>
        <v>1000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1438556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1365196</v>
      </c>
      <c r="H27" s="16"/>
      <c r="I27" s="5">
        <f>SUM(I6:I26)</f>
        <v>73360</v>
      </c>
      <c r="J27" s="5">
        <f>SUM(J6:J26)</f>
        <v>23000</v>
      </c>
      <c r="K27" s="5">
        <f>SUM(K6:K26)</f>
        <v>304560</v>
      </c>
      <c r="L27" s="5">
        <f>SUM(L6:L26)</f>
        <v>0</v>
      </c>
      <c r="M27" s="5">
        <f>SUM(M6:M26)</f>
        <v>1110996</v>
      </c>
      <c r="N27" s="5">
        <f>G27+I27</f>
        <v>1438556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6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6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23000</v>
      </c>
      <c r="D33" s="4"/>
      <c r="E33" s="4"/>
      <c r="F33" s="6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23000</v>
      </c>
      <c r="D34" s="4"/>
      <c r="E34" s="4"/>
      <c r="F34" s="6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11" sqref="C1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8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202</v>
      </c>
      <c r="E3" s="146"/>
      <c r="F3" s="146"/>
      <c r="G3" s="146"/>
      <c r="H3" s="19"/>
      <c r="I3" s="4"/>
      <c r="J3" s="37"/>
      <c r="K3" s="41" t="s">
        <v>23</v>
      </c>
      <c r="L3" s="40">
        <v>42092</v>
      </c>
      <c r="M3" s="39"/>
      <c r="N3" s="119" t="s">
        <v>70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19" t="s">
        <v>21</v>
      </c>
      <c r="B5" s="119" t="s">
        <v>20</v>
      </c>
      <c r="C5" s="119" t="s">
        <v>19</v>
      </c>
      <c r="D5" s="119" t="s">
        <v>18</v>
      </c>
      <c r="E5" s="119" t="s">
        <v>17</v>
      </c>
      <c r="F5" s="119" t="s">
        <v>16</v>
      </c>
      <c r="G5" s="119" t="s">
        <v>15</v>
      </c>
      <c r="H5" s="119" t="s">
        <v>14</v>
      </c>
      <c r="I5" s="119" t="s">
        <v>13</v>
      </c>
      <c r="J5" s="119" t="s">
        <v>12</v>
      </c>
      <c r="K5" s="119" t="s">
        <v>11</v>
      </c>
      <c r="L5" s="119" t="s">
        <v>10</v>
      </c>
      <c r="M5" s="119" t="s">
        <v>9</v>
      </c>
      <c r="N5" s="119" t="s">
        <v>0</v>
      </c>
    </row>
    <row r="6" spans="1:14" x14ac:dyDescent="0.25">
      <c r="A6" s="29"/>
      <c r="B6" s="27" t="s">
        <v>401</v>
      </c>
      <c r="C6" s="28" t="s">
        <v>96</v>
      </c>
      <c r="D6" s="23">
        <v>42091</v>
      </c>
      <c r="E6" s="23">
        <v>42092</v>
      </c>
      <c r="F6" s="34">
        <v>53020</v>
      </c>
      <c r="G6" s="21">
        <v>35640</v>
      </c>
      <c r="H6" s="32"/>
      <c r="I6" s="21"/>
      <c r="J6" s="21"/>
      <c r="K6" s="21">
        <v>35640</v>
      </c>
      <c r="L6" s="21"/>
      <c r="M6" s="21"/>
      <c r="N6" s="5">
        <f t="shared" ref="N6:N25" si="0">G6+I6</f>
        <v>35640</v>
      </c>
    </row>
    <row r="7" spans="1:14" x14ac:dyDescent="0.25">
      <c r="A7" s="29"/>
      <c r="B7" s="35" t="s">
        <v>348</v>
      </c>
      <c r="C7" s="28" t="s">
        <v>71</v>
      </c>
      <c r="D7" s="23">
        <v>42089</v>
      </c>
      <c r="E7" s="23">
        <v>42092</v>
      </c>
      <c r="F7" s="34">
        <v>53021</v>
      </c>
      <c r="G7" s="21">
        <v>114000</v>
      </c>
      <c r="H7" s="32"/>
      <c r="I7" s="21"/>
      <c r="J7" s="21"/>
      <c r="K7" s="21"/>
      <c r="L7" s="21">
        <v>114000</v>
      </c>
      <c r="M7" s="21"/>
      <c r="N7" s="5">
        <f t="shared" si="0"/>
        <v>114000</v>
      </c>
    </row>
    <row r="8" spans="1:14" x14ac:dyDescent="0.25">
      <c r="A8" s="29"/>
      <c r="B8" s="27" t="s">
        <v>402</v>
      </c>
      <c r="C8" s="28" t="s">
        <v>403</v>
      </c>
      <c r="D8" s="23">
        <v>42091</v>
      </c>
      <c r="E8" s="23">
        <v>42092</v>
      </c>
      <c r="F8" s="32">
        <v>53022</v>
      </c>
      <c r="G8" s="21">
        <v>173880</v>
      </c>
      <c r="H8" s="32"/>
      <c r="I8" s="21"/>
      <c r="J8" s="21"/>
      <c r="K8" s="21"/>
      <c r="L8" s="21"/>
      <c r="M8" s="21">
        <v>173880</v>
      </c>
      <c r="N8" s="5">
        <f t="shared" si="0"/>
        <v>173880</v>
      </c>
    </row>
    <row r="9" spans="1:14" x14ac:dyDescent="0.25">
      <c r="A9" s="29"/>
      <c r="B9" s="30" t="s">
        <v>404</v>
      </c>
      <c r="C9" s="28" t="s">
        <v>69</v>
      </c>
      <c r="D9" s="23"/>
      <c r="E9" s="23"/>
      <c r="F9" s="32">
        <v>53023</v>
      </c>
      <c r="G9" s="21"/>
      <c r="H9" s="32" t="s">
        <v>85</v>
      </c>
      <c r="I9" s="21">
        <v>2000</v>
      </c>
      <c r="J9" s="31">
        <v>2000</v>
      </c>
      <c r="K9" s="21"/>
      <c r="L9" s="21"/>
      <c r="M9" s="21"/>
      <c r="N9" s="5">
        <f t="shared" si="0"/>
        <v>2000</v>
      </c>
    </row>
    <row r="10" spans="1:14" x14ac:dyDescent="0.25">
      <c r="A10" s="29"/>
      <c r="B10" s="30"/>
      <c r="C10" s="28"/>
      <c r="D10" s="23"/>
      <c r="E10" s="23"/>
      <c r="F10" s="22"/>
      <c r="G10" s="21"/>
      <c r="H10" s="32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32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325520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323520</v>
      </c>
      <c r="H27" s="109"/>
      <c r="I27" s="5">
        <f>SUM(I6:I26)</f>
        <v>2000</v>
      </c>
      <c r="J27" s="5">
        <f>SUM(J6:J26)</f>
        <v>2000</v>
      </c>
      <c r="K27" s="5">
        <f>SUM(K6:K26)</f>
        <v>35640</v>
      </c>
      <c r="L27" s="5">
        <f>SUM(L6:L26)</f>
        <v>114000</v>
      </c>
      <c r="M27" s="5">
        <f>SUM(M6:M26)</f>
        <v>173880</v>
      </c>
      <c r="N27" s="5">
        <f>G27+I27</f>
        <v>325520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18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18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2000</v>
      </c>
      <c r="D33" s="4"/>
      <c r="E33" s="4"/>
      <c r="F33" s="118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2000</v>
      </c>
      <c r="D34" s="4"/>
      <c r="E34" s="4"/>
      <c r="F34" s="118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37"/>
  <sheetViews>
    <sheetView zoomScaleNormal="100" workbookViewId="0">
      <selection activeCell="D42" sqref="D4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3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30</v>
      </c>
      <c r="E3" s="145"/>
      <c r="F3" s="145"/>
      <c r="G3" s="134"/>
      <c r="H3" s="19"/>
      <c r="I3" s="4"/>
      <c r="J3" s="37"/>
      <c r="K3" s="41" t="s">
        <v>23</v>
      </c>
      <c r="L3" s="40">
        <v>42064</v>
      </c>
      <c r="M3" s="39"/>
      <c r="N3" s="36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32</v>
      </c>
      <c r="C6" s="28" t="s">
        <v>33</v>
      </c>
      <c r="D6" s="23"/>
      <c r="E6" s="23"/>
      <c r="F6" s="34">
        <v>52716</v>
      </c>
      <c r="G6" s="21"/>
      <c r="H6" s="21" t="s">
        <v>36</v>
      </c>
      <c r="I6" s="21">
        <v>102060</v>
      </c>
      <c r="J6" s="21"/>
      <c r="K6" s="21">
        <v>102060</v>
      </c>
      <c r="L6" s="21"/>
      <c r="M6" s="21"/>
      <c r="N6" s="5">
        <f t="shared" ref="N6:N25" si="0">G6+I6</f>
        <v>102060</v>
      </c>
    </row>
    <row r="7" spans="1:14" x14ac:dyDescent="0.25">
      <c r="A7" s="29"/>
      <c r="B7" s="27" t="s">
        <v>34</v>
      </c>
      <c r="C7" s="28" t="s">
        <v>35</v>
      </c>
      <c r="D7" s="23">
        <v>42064</v>
      </c>
      <c r="E7" s="23">
        <v>42065</v>
      </c>
      <c r="F7" s="34">
        <v>52717</v>
      </c>
      <c r="G7" s="21">
        <v>47520</v>
      </c>
      <c r="H7" s="21"/>
      <c r="I7" s="21"/>
      <c r="J7" s="21"/>
      <c r="K7" s="21">
        <v>47520</v>
      </c>
      <c r="L7" s="21"/>
      <c r="M7" s="21"/>
      <c r="N7" s="5">
        <f t="shared" si="0"/>
        <v>47520</v>
      </c>
    </row>
    <row r="8" spans="1:14" x14ac:dyDescent="0.25">
      <c r="A8" s="29"/>
      <c r="B8" s="35" t="s">
        <v>37</v>
      </c>
      <c r="C8" s="28" t="s">
        <v>38</v>
      </c>
      <c r="D8" s="23"/>
      <c r="E8" s="23"/>
      <c r="F8" s="34">
        <v>52718</v>
      </c>
      <c r="G8" s="21"/>
      <c r="H8" s="21" t="s">
        <v>39</v>
      </c>
      <c r="I8" s="21">
        <v>4000</v>
      </c>
      <c r="J8" s="21">
        <v>4000</v>
      </c>
      <c r="K8" s="21"/>
      <c r="L8" s="21"/>
      <c r="M8" s="21"/>
      <c r="N8" s="5">
        <f t="shared" si="0"/>
        <v>4000</v>
      </c>
    </row>
    <row r="9" spans="1:14" x14ac:dyDescent="0.25">
      <c r="A9" s="29"/>
      <c r="B9" s="35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153580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47520</v>
      </c>
      <c r="H27" s="16"/>
      <c r="I27" s="5">
        <f>SUM(I6:I26)</f>
        <v>106060</v>
      </c>
      <c r="J27" s="5">
        <f>SUM(J6:J26)</f>
        <v>4000</v>
      </c>
      <c r="K27" s="5">
        <f>SUM(K6:K26)</f>
        <v>149580</v>
      </c>
      <c r="L27" s="5">
        <f>SUM(L6:L26)</f>
        <v>0</v>
      </c>
      <c r="M27" s="5">
        <f>SUM(M6:M26)</f>
        <v>0</v>
      </c>
      <c r="N27" s="5">
        <f>G27+I27</f>
        <v>153580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3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3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4000</v>
      </c>
      <c r="D33" s="4"/>
      <c r="E33" s="4"/>
      <c r="F33" s="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4000</v>
      </c>
      <c r="D34" s="4"/>
      <c r="E34" s="4"/>
      <c r="F34" s="3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37"/>
  <sheetViews>
    <sheetView zoomScaleNormal="100" workbookViewId="0">
      <selection activeCell="A5" sqref="A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3"/>
      <c r="L2" s="4"/>
      <c r="M2" s="4"/>
      <c r="N2" s="4"/>
    </row>
    <row r="3" spans="1:14" x14ac:dyDescent="0.25">
      <c r="A3" s="4"/>
      <c r="B3" s="133" t="s">
        <v>25</v>
      </c>
      <c r="C3" s="145"/>
      <c r="D3" s="145" t="s">
        <v>24</v>
      </c>
      <c r="E3" s="145"/>
      <c r="F3" s="145"/>
      <c r="G3" s="134"/>
      <c r="H3" s="19"/>
      <c r="I3" s="4"/>
      <c r="J3" s="37"/>
      <c r="K3" s="41" t="s">
        <v>23</v>
      </c>
      <c r="L3" s="40">
        <v>42064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/>
      <c r="C6" s="28"/>
      <c r="D6" s="23"/>
      <c r="E6" s="23"/>
      <c r="F6" s="34"/>
      <c r="G6" s="21"/>
      <c r="H6" s="21"/>
      <c r="I6" s="21"/>
      <c r="J6" s="21"/>
      <c r="K6" s="21"/>
      <c r="L6" s="21"/>
      <c r="M6" s="21"/>
      <c r="N6" s="5">
        <f t="shared" ref="N6:N25" si="0">G6+I6</f>
        <v>0</v>
      </c>
    </row>
    <row r="7" spans="1:14" x14ac:dyDescent="0.25">
      <c r="A7" s="29"/>
      <c r="B7" s="27"/>
      <c r="C7" s="28"/>
      <c r="D7" s="23"/>
      <c r="E7" s="23"/>
      <c r="F7" s="34"/>
      <c r="G7" s="21"/>
      <c r="H7" s="21"/>
      <c r="I7" s="21"/>
      <c r="J7" s="21"/>
      <c r="K7" s="21"/>
      <c r="L7" s="21"/>
      <c r="M7" s="21"/>
      <c r="N7" s="5">
        <f t="shared" si="0"/>
        <v>0</v>
      </c>
    </row>
    <row r="8" spans="1:14" x14ac:dyDescent="0.25">
      <c r="A8" s="29"/>
      <c r="B8" s="35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35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0</v>
      </c>
      <c r="H27" s="16"/>
      <c r="I27" s="5">
        <f>SUM(I6:I26)</f>
        <v>0</v>
      </c>
      <c r="J27" s="5">
        <f>SUM(J6:J26)</f>
        <v>0</v>
      </c>
      <c r="K27" s="5">
        <f>SUM(K6:K26)</f>
        <v>0</v>
      </c>
      <c r="L27" s="5">
        <f>SUM(L6:L26)</f>
        <v>0</v>
      </c>
      <c r="M27" s="5">
        <f>SUM(M6:M26)</f>
        <v>0</v>
      </c>
      <c r="N27" s="5">
        <f>G27+I27</f>
        <v>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3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E30*C31</f>
        <v>0</v>
      </c>
      <c r="D32" s="4"/>
      <c r="E32" s="4"/>
      <c r="F32" s="3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0</v>
      </c>
      <c r="D33" s="4"/>
      <c r="E33" s="4"/>
      <c r="F33" s="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C32+C33</f>
        <v>0</v>
      </c>
      <c r="D34" s="4"/>
      <c r="E34" s="4"/>
      <c r="F34" s="3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9" zoomScaleNormal="100" workbookViewId="0">
      <selection activeCell="G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6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202</v>
      </c>
      <c r="E3" s="146"/>
      <c r="F3" s="146"/>
      <c r="G3" s="146"/>
      <c r="H3" s="19"/>
      <c r="I3" s="4"/>
      <c r="J3" s="37"/>
      <c r="K3" s="41" t="s">
        <v>23</v>
      </c>
      <c r="L3" s="40">
        <v>42091</v>
      </c>
      <c r="M3" s="39"/>
      <c r="N3" s="117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17" t="s">
        <v>21</v>
      </c>
      <c r="B5" s="117" t="s">
        <v>20</v>
      </c>
      <c r="C5" s="117" t="s">
        <v>19</v>
      </c>
      <c r="D5" s="117" t="s">
        <v>18</v>
      </c>
      <c r="E5" s="117" t="s">
        <v>17</v>
      </c>
      <c r="F5" s="117" t="s">
        <v>16</v>
      </c>
      <c r="G5" s="117" t="s">
        <v>15</v>
      </c>
      <c r="H5" s="117" t="s">
        <v>14</v>
      </c>
      <c r="I5" s="117" t="s">
        <v>13</v>
      </c>
      <c r="J5" s="117" t="s">
        <v>12</v>
      </c>
      <c r="K5" s="117" t="s">
        <v>11</v>
      </c>
      <c r="L5" s="117" t="s">
        <v>10</v>
      </c>
      <c r="M5" s="117" t="s">
        <v>9</v>
      </c>
      <c r="N5" s="117" t="s">
        <v>0</v>
      </c>
    </row>
    <row r="6" spans="1:14" x14ac:dyDescent="0.25">
      <c r="A6" s="29"/>
      <c r="B6" s="27" t="s">
        <v>396</v>
      </c>
      <c r="C6" s="28" t="s">
        <v>38</v>
      </c>
      <c r="D6" s="23">
        <v>42091</v>
      </c>
      <c r="E6" s="23">
        <v>42093</v>
      </c>
      <c r="F6" s="34">
        <v>53014</v>
      </c>
      <c r="G6" s="21">
        <v>108000</v>
      </c>
      <c r="H6" s="32"/>
      <c r="I6" s="21"/>
      <c r="J6" s="21">
        <v>58000</v>
      </c>
      <c r="K6" s="21"/>
      <c r="L6" s="21"/>
      <c r="M6" s="21">
        <v>50000</v>
      </c>
      <c r="N6" s="5">
        <f t="shared" ref="N6:N25" si="0">G6+I6</f>
        <v>108000</v>
      </c>
    </row>
    <row r="7" spans="1:14" x14ac:dyDescent="0.25">
      <c r="A7" s="29"/>
      <c r="B7" s="35" t="s">
        <v>397</v>
      </c>
      <c r="C7" s="28" t="s">
        <v>38</v>
      </c>
      <c r="D7" s="23">
        <v>42091</v>
      </c>
      <c r="E7" s="23">
        <v>42092</v>
      </c>
      <c r="F7" s="34">
        <v>53015</v>
      </c>
      <c r="G7" s="21">
        <v>33480</v>
      </c>
      <c r="H7" s="32"/>
      <c r="I7" s="21"/>
      <c r="J7" s="21"/>
      <c r="K7" s="21"/>
      <c r="L7" s="21"/>
      <c r="M7" s="21">
        <v>33480</v>
      </c>
      <c r="N7" s="5">
        <f t="shared" si="0"/>
        <v>33480</v>
      </c>
    </row>
    <row r="8" spans="1:14" x14ac:dyDescent="0.25">
      <c r="A8" s="29"/>
      <c r="B8" s="27" t="s">
        <v>398</v>
      </c>
      <c r="C8" s="28" t="s">
        <v>33</v>
      </c>
      <c r="D8" s="23">
        <v>42091</v>
      </c>
      <c r="E8" s="23">
        <v>42092</v>
      </c>
      <c r="F8" s="32">
        <v>53016</v>
      </c>
      <c r="G8" s="21">
        <v>24300</v>
      </c>
      <c r="H8" s="32"/>
      <c r="I8" s="21"/>
      <c r="J8" s="21">
        <v>24300</v>
      </c>
      <c r="K8" s="21"/>
      <c r="L8" s="21"/>
      <c r="M8" s="21"/>
      <c r="N8" s="5">
        <f t="shared" si="0"/>
        <v>24300</v>
      </c>
    </row>
    <row r="9" spans="1:14" x14ac:dyDescent="0.25">
      <c r="A9" s="29"/>
      <c r="B9" s="30" t="s">
        <v>399</v>
      </c>
      <c r="C9" s="28" t="s">
        <v>56</v>
      </c>
      <c r="D9" s="23">
        <v>42091</v>
      </c>
      <c r="E9" s="23">
        <v>42095</v>
      </c>
      <c r="F9" s="32">
        <v>53017</v>
      </c>
      <c r="G9" s="21">
        <v>450748.8</v>
      </c>
      <c r="H9" s="32"/>
      <c r="I9" s="21"/>
      <c r="J9" s="31"/>
      <c r="K9" s="21">
        <v>450748.8</v>
      </c>
      <c r="L9" s="21"/>
      <c r="M9" s="21"/>
      <c r="N9" s="5">
        <f t="shared" si="0"/>
        <v>450748.8</v>
      </c>
    </row>
    <row r="10" spans="1:14" x14ac:dyDescent="0.25">
      <c r="A10" s="29"/>
      <c r="B10" s="30" t="s">
        <v>80</v>
      </c>
      <c r="C10" s="28" t="s">
        <v>39</v>
      </c>
      <c r="D10" s="23"/>
      <c r="E10" s="23"/>
      <c r="F10" s="22">
        <v>53018</v>
      </c>
      <c r="G10" s="21"/>
      <c r="H10" s="32"/>
      <c r="I10" s="21">
        <v>4800</v>
      </c>
      <c r="J10" s="21">
        <v>4800</v>
      </c>
      <c r="K10" s="21"/>
      <c r="L10" s="21"/>
      <c r="M10" s="21"/>
      <c r="N10" s="5">
        <f t="shared" si="0"/>
        <v>4800</v>
      </c>
    </row>
    <row r="11" spans="1:14" x14ac:dyDescent="0.25">
      <c r="A11" s="29"/>
      <c r="B11" s="27" t="s">
        <v>400</v>
      </c>
      <c r="C11" s="28" t="s">
        <v>69</v>
      </c>
      <c r="D11" s="23">
        <v>42091</v>
      </c>
      <c r="E11" s="23">
        <v>42092</v>
      </c>
      <c r="F11" s="22">
        <v>53019</v>
      </c>
      <c r="G11" s="21">
        <v>38880</v>
      </c>
      <c r="H11" s="32"/>
      <c r="I11" s="21"/>
      <c r="J11" s="21">
        <v>38880</v>
      </c>
      <c r="K11" s="21"/>
      <c r="L11" s="21"/>
      <c r="M11" s="21"/>
      <c r="N11" s="5">
        <f t="shared" si="0"/>
        <v>38880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660208.80000000005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655408.80000000005</v>
      </c>
      <c r="H27" s="109"/>
      <c r="I27" s="5">
        <f>SUM(I6:I26)</f>
        <v>4800</v>
      </c>
      <c r="J27" s="5">
        <f>SUM(J6:J26)</f>
        <v>125980</v>
      </c>
      <c r="K27" s="5">
        <f>SUM(K6:K26)</f>
        <v>450748.8</v>
      </c>
      <c r="L27" s="5">
        <f>SUM(L6:L26)</f>
        <v>0</v>
      </c>
      <c r="M27" s="5">
        <f>SUM(M6:M26)</f>
        <v>83480</v>
      </c>
      <c r="N27" s="5">
        <f>G27+I27</f>
        <v>660208.80000000005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45</v>
      </c>
      <c r="D31" s="4"/>
      <c r="E31" s="4"/>
      <c r="F31" s="116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24300</v>
      </c>
      <c r="D32" s="4"/>
      <c r="E32" s="4"/>
      <c r="F32" s="116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101680</v>
      </c>
      <c r="D33" s="4"/>
      <c r="E33" s="4"/>
      <c r="F33" s="116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125980</v>
      </c>
      <c r="D34" s="4"/>
      <c r="E34" s="4"/>
      <c r="F34" s="116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22" zoomScaleNormal="100" workbookViewId="0">
      <selection activeCell="D11" sqref="D1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4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362</v>
      </c>
      <c r="E3" s="146"/>
      <c r="F3" s="146"/>
      <c r="G3" s="146"/>
      <c r="H3" s="19"/>
      <c r="I3" s="4"/>
      <c r="J3" s="37"/>
      <c r="K3" s="41" t="s">
        <v>23</v>
      </c>
      <c r="L3" s="40">
        <v>42091</v>
      </c>
      <c r="M3" s="39"/>
      <c r="N3" s="115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15" t="s">
        <v>21</v>
      </c>
      <c r="B5" s="115" t="s">
        <v>20</v>
      </c>
      <c r="C5" s="115" t="s">
        <v>19</v>
      </c>
      <c r="D5" s="115" t="s">
        <v>18</v>
      </c>
      <c r="E5" s="115" t="s">
        <v>17</v>
      </c>
      <c r="F5" s="115" t="s">
        <v>16</v>
      </c>
      <c r="G5" s="115" t="s">
        <v>15</v>
      </c>
      <c r="H5" s="115" t="s">
        <v>14</v>
      </c>
      <c r="I5" s="115" t="s">
        <v>13</v>
      </c>
      <c r="J5" s="115" t="s">
        <v>12</v>
      </c>
      <c r="K5" s="115" t="s">
        <v>11</v>
      </c>
      <c r="L5" s="115" t="s">
        <v>10</v>
      </c>
      <c r="M5" s="115" t="s">
        <v>9</v>
      </c>
      <c r="N5" s="115" t="s">
        <v>0</v>
      </c>
    </row>
    <row r="6" spans="1:14" x14ac:dyDescent="0.25">
      <c r="A6" s="29"/>
      <c r="B6" s="27" t="s">
        <v>389</v>
      </c>
      <c r="C6" s="28" t="s">
        <v>38</v>
      </c>
      <c r="D6" s="23">
        <v>42091</v>
      </c>
      <c r="E6" s="23">
        <v>42092</v>
      </c>
      <c r="F6" s="34">
        <v>53008</v>
      </c>
      <c r="G6" s="21">
        <v>35640</v>
      </c>
      <c r="H6" s="32"/>
      <c r="I6" s="21"/>
      <c r="J6" s="21"/>
      <c r="K6" s="21">
        <v>35640</v>
      </c>
      <c r="L6" s="21"/>
      <c r="M6" s="21"/>
      <c r="N6" s="5">
        <f t="shared" ref="N6:N25" si="0">G6+I6</f>
        <v>35640</v>
      </c>
    </row>
    <row r="7" spans="1:14" x14ac:dyDescent="0.25">
      <c r="A7" s="29"/>
      <c r="B7" s="35" t="s">
        <v>392</v>
      </c>
      <c r="C7" s="28" t="s">
        <v>96</v>
      </c>
      <c r="D7" s="23"/>
      <c r="E7" s="23"/>
      <c r="F7" s="34">
        <v>53009</v>
      </c>
      <c r="G7" s="21"/>
      <c r="H7" s="32">
        <v>6400</v>
      </c>
      <c r="I7" s="21">
        <v>59400</v>
      </c>
      <c r="J7" s="21"/>
      <c r="K7" s="21">
        <v>59400</v>
      </c>
      <c r="L7" s="21"/>
      <c r="M7" s="21"/>
      <c r="N7" s="5">
        <f t="shared" si="0"/>
        <v>59400</v>
      </c>
    </row>
    <row r="8" spans="1:14" x14ac:dyDescent="0.25">
      <c r="A8" s="29"/>
      <c r="B8" s="27" t="s">
        <v>393</v>
      </c>
      <c r="C8" s="28" t="s">
        <v>38</v>
      </c>
      <c r="D8" s="23">
        <v>42091</v>
      </c>
      <c r="E8" s="23">
        <v>42092</v>
      </c>
      <c r="F8" s="32">
        <v>53010</v>
      </c>
      <c r="G8" s="21">
        <v>55080</v>
      </c>
      <c r="H8" s="32"/>
      <c r="I8" s="21"/>
      <c r="J8" s="21">
        <v>55080</v>
      </c>
      <c r="K8" s="21"/>
      <c r="L8" s="21"/>
      <c r="M8" s="21"/>
      <c r="N8" s="5">
        <f t="shared" si="0"/>
        <v>55080</v>
      </c>
    </row>
    <row r="9" spans="1:14" x14ac:dyDescent="0.25">
      <c r="A9" s="29"/>
      <c r="B9" s="30" t="s">
        <v>394</v>
      </c>
      <c r="C9" s="28" t="s">
        <v>96</v>
      </c>
      <c r="D9" s="23"/>
      <c r="E9" s="23"/>
      <c r="F9" s="32">
        <v>53011</v>
      </c>
      <c r="G9" s="21"/>
      <c r="H9" s="32">
        <v>6401</v>
      </c>
      <c r="I9" s="21">
        <v>57240</v>
      </c>
      <c r="J9" s="31"/>
      <c r="K9" s="21">
        <v>57240</v>
      </c>
      <c r="L9" s="21"/>
      <c r="M9" s="21"/>
      <c r="N9" s="5">
        <f t="shared" si="0"/>
        <v>57240</v>
      </c>
    </row>
    <row r="10" spans="1:14" x14ac:dyDescent="0.25">
      <c r="A10" s="29"/>
      <c r="B10" s="30" t="s">
        <v>394</v>
      </c>
      <c r="C10" s="28" t="s">
        <v>96</v>
      </c>
      <c r="D10" s="23"/>
      <c r="E10" s="23"/>
      <c r="F10" s="22">
        <v>53012</v>
      </c>
      <c r="G10" s="21"/>
      <c r="H10" s="32">
        <v>6402</v>
      </c>
      <c r="I10" s="21">
        <v>81000</v>
      </c>
      <c r="J10" s="21"/>
      <c r="K10" s="21">
        <v>81000</v>
      </c>
      <c r="L10" s="21"/>
      <c r="M10" s="21"/>
      <c r="N10" s="5">
        <f t="shared" si="0"/>
        <v>81000</v>
      </c>
    </row>
    <row r="11" spans="1:14" x14ac:dyDescent="0.25">
      <c r="A11" s="29"/>
      <c r="B11" s="27" t="s">
        <v>395</v>
      </c>
      <c r="C11" s="28" t="s">
        <v>38</v>
      </c>
      <c r="D11" s="23"/>
      <c r="E11" s="23"/>
      <c r="F11" s="22">
        <v>53013</v>
      </c>
      <c r="G11" s="21"/>
      <c r="H11" s="32" t="s">
        <v>39</v>
      </c>
      <c r="I11" s="21">
        <v>6800</v>
      </c>
      <c r="J11" s="21">
        <v>6800</v>
      </c>
      <c r="K11" s="21"/>
      <c r="L11" s="21"/>
      <c r="M11" s="21"/>
      <c r="N11" s="5">
        <f t="shared" si="0"/>
        <v>6800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295160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90720</v>
      </c>
      <c r="H27" s="109"/>
      <c r="I27" s="5">
        <f>SUM(I6:I26)</f>
        <v>204440</v>
      </c>
      <c r="J27" s="5">
        <f>SUM(J6:J26)</f>
        <v>61880</v>
      </c>
      <c r="K27" s="5">
        <f>SUM(K6:K26)</f>
        <v>233280</v>
      </c>
      <c r="L27" s="5">
        <f>SUM(L6:L26)</f>
        <v>0</v>
      </c>
      <c r="M27" s="5">
        <f>SUM(M6:M26)</f>
        <v>0</v>
      </c>
      <c r="N27" s="5">
        <f>G27+I27</f>
        <v>295160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14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14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61880</v>
      </c>
      <c r="D33" s="4"/>
      <c r="E33" s="4"/>
      <c r="F33" s="114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61880</v>
      </c>
      <c r="D34" s="4"/>
      <c r="E34" s="4"/>
      <c r="F34" s="114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12" sqref="B1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28</v>
      </c>
      <c r="C1" s="47" t="s">
        <v>27</v>
      </c>
      <c r="D1" s="46"/>
      <c r="E1" s="46"/>
      <c r="F1" s="45"/>
      <c r="G1" s="4"/>
      <c r="H1" s="19"/>
      <c r="I1" s="43"/>
      <c r="J1" s="44" t="s">
        <v>26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3"/>
      <c r="L2" s="4"/>
      <c r="M2" s="4"/>
      <c r="N2" s="4"/>
    </row>
    <row r="3" spans="1:14" x14ac:dyDescent="0.25">
      <c r="A3" s="4"/>
      <c r="B3" s="133" t="s">
        <v>25</v>
      </c>
      <c r="C3" s="145"/>
      <c r="D3" s="146" t="s">
        <v>300</v>
      </c>
      <c r="E3" s="146"/>
      <c r="F3" s="146"/>
      <c r="G3" s="146"/>
      <c r="H3" s="19"/>
      <c r="I3" s="4"/>
      <c r="J3" s="37"/>
      <c r="K3" s="41" t="s">
        <v>23</v>
      </c>
      <c r="L3" s="40">
        <v>42090</v>
      </c>
      <c r="M3" s="39"/>
      <c r="N3" s="112" t="s">
        <v>49</v>
      </c>
    </row>
    <row r="4" spans="1:14" x14ac:dyDescent="0.25">
      <c r="A4" s="4"/>
      <c r="B4" s="4"/>
      <c r="C4" s="4"/>
      <c r="D4" s="4"/>
      <c r="E4" s="38"/>
      <c r="F4" s="4"/>
      <c r="G4" s="4"/>
      <c r="H4" s="133" t="s">
        <v>22</v>
      </c>
      <c r="I4" s="134"/>
      <c r="J4" s="4"/>
      <c r="K4" s="4"/>
      <c r="L4" s="4"/>
      <c r="M4" s="37"/>
      <c r="N4" s="4"/>
    </row>
    <row r="5" spans="1:14" x14ac:dyDescent="0.25">
      <c r="A5" s="112" t="s">
        <v>21</v>
      </c>
      <c r="B5" s="112" t="s">
        <v>20</v>
      </c>
      <c r="C5" s="112" t="s">
        <v>19</v>
      </c>
      <c r="D5" s="112" t="s">
        <v>18</v>
      </c>
      <c r="E5" s="112" t="s">
        <v>17</v>
      </c>
      <c r="F5" s="112" t="s">
        <v>16</v>
      </c>
      <c r="G5" s="112" t="s">
        <v>15</v>
      </c>
      <c r="H5" s="112" t="s">
        <v>14</v>
      </c>
      <c r="I5" s="112" t="s">
        <v>13</v>
      </c>
      <c r="J5" s="112" t="s">
        <v>12</v>
      </c>
      <c r="K5" s="112" t="s">
        <v>11</v>
      </c>
      <c r="L5" s="112" t="s">
        <v>10</v>
      </c>
      <c r="M5" s="112" t="s">
        <v>9</v>
      </c>
      <c r="N5" s="112" t="s">
        <v>0</v>
      </c>
    </row>
    <row r="6" spans="1:14" x14ac:dyDescent="0.25">
      <c r="A6" s="29"/>
      <c r="B6" s="27" t="s">
        <v>389</v>
      </c>
      <c r="C6" s="28" t="s">
        <v>38</v>
      </c>
      <c r="D6" s="23">
        <v>42090</v>
      </c>
      <c r="E6" s="23">
        <v>42091</v>
      </c>
      <c r="F6" s="34">
        <v>53005</v>
      </c>
      <c r="G6" s="21">
        <v>35640</v>
      </c>
      <c r="H6" s="32"/>
      <c r="I6" s="21"/>
      <c r="J6" s="21"/>
      <c r="K6" s="21">
        <v>35640</v>
      </c>
      <c r="L6" s="21"/>
      <c r="M6" s="21"/>
      <c r="N6" s="5">
        <f t="shared" ref="N6:N25" si="0">G6+I6</f>
        <v>35640</v>
      </c>
    </row>
    <row r="7" spans="1:14" x14ac:dyDescent="0.25">
      <c r="A7" s="29"/>
      <c r="B7" s="35" t="s">
        <v>389</v>
      </c>
      <c r="C7" s="28" t="s">
        <v>390</v>
      </c>
      <c r="D7" s="23"/>
      <c r="E7" s="23"/>
      <c r="F7" s="34">
        <v>53006</v>
      </c>
      <c r="G7" s="21"/>
      <c r="H7" s="32" t="s">
        <v>391</v>
      </c>
      <c r="I7" s="21">
        <v>12960</v>
      </c>
      <c r="J7" s="21"/>
      <c r="K7" s="21">
        <v>12960</v>
      </c>
      <c r="L7" s="21"/>
      <c r="M7" s="21"/>
      <c r="N7" s="5">
        <f t="shared" si="0"/>
        <v>12960</v>
      </c>
    </row>
    <row r="8" spans="1:14" x14ac:dyDescent="0.25">
      <c r="A8" s="29"/>
      <c r="B8" s="27" t="s">
        <v>241</v>
      </c>
      <c r="C8" s="28" t="s">
        <v>118</v>
      </c>
      <c r="D8" s="23">
        <v>42090</v>
      </c>
      <c r="E8" s="23">
        <v>42091</v>
      </c>
      <c r="F8" s="32">
        <v>53007</v>
      </c>
      <c r="G8" s="21">
        <v>22000</v>
      </c>
      <c r="H8" s="32"/>
      <c r="I8" s="21"/>
      <c r="J8" s="21">
        <v>22000</v>
      </c>
      <c r="K8" s="21"/>
      <c r="L8" s="21"/>
      <c r="M8" s="21"/>
      <c r="N8" s="5">
        <f t="shared" si="0"/>
        <v>22000</v>
      </c>
    </row>
    <row r="9" spans="1:14" x14ac:dyDescent="0.25">
      <c r="A9" s="29"/>
      <c r="B9" s="30"/>
      <c r="C9" s="28"/>
      <c r="D9" s="23"/>
      <c r="E9" s="23"/>
      <c r="F9" s="32"/>
      <c r="G9" s="21"/>
      <c r="H9" s="32"/>
      <c r="I9" s="21"/>
      <c r="J9" s="31"/>
      <c r="K9" s="21"/>
      <c r="L9" s="21"/>
      <c r="M9" s="21"/>
      <c r="N9" s="5">
        <f t="shared" si="0"/>
        <v>0</v>
      </c>
    </row>
    <row r="10" spans="1:14" x14ac:dyDescent="0.25">
      <c r="A10" s="29"/>
      <c r="B10" s="27"/>
      <c r="C10" s="28"/>
      <c r="D10" s="23"/>
      <c r="E10" s="23"/>
      <c r="F10" s="22"/>
      <c r="G10" s="21"/>
      <c r="H10" s="32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32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70600</v>
      </c>
    </row>
    <row r="27" spans="1:14" x14ac:dyDescent="0.25">
      <c r="A27" s="133" t="s">
        <v>7</v>
      </c>
      <c r="B27" s="134"/>
      <c r="C27" s="12"/>
      <c r="D27" s="12"/>
      <c r="E27" s="12"/>
      <c r="F27" s="17"/>
      <c r="G27" s="5">
        <f>SUM(G6:G26)</f>
        <v>57640</v>
      </c>
      <c r="H27" s="109"/>
      <c r="I27" s="5">
        <f>SUM(I6:I26)</f>
        <v>12960</v>
      </c>
      <c r="J27" s="5">
        <f>SUM(J6:J26)</f>
        <v>22000</v>
      </c>
      <c r="K27" s="5">
        <f>SUM(K6:K26)</f>
        <v>48600</v>
      </c>
      <c r="L27" s="5">
        <f>SUM(L6:L26)</f>
        <v>0</v>
      </c>
      <c r="M27" s="5">
        <f>SUM(M6:M26)</f>
        <v>0</v>
      </c>
      <c r="N27" s="5">
        <f>G27+I27</f>
        <v>70600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3" t="s">
        <v>5</v>
      </c>
      <c r="B29" s="134"/>
      <c r="C29" s="4"/>
      <c r="D29" s="9"/>
      <c r="E29" s="141" t="s">
        <v>4</v>
      </c>
      <c r="F29" s="147"/>
      <c r="G29" s="148"/>
      <c r="H29" s="149"/>
      <c r="I29" s="149"/>
      <c r="J29" s="149"/>
      <c r="K29" s="149"/>
      <c r="L29" s="149"/>
      <c r="M29" s="149"/>
      <c r="N29" s="150"/>
    </row>
    <row r="30" spans="1:14" x14ac:dyDescent="0.25">
      <c r="A30" s="133" t="s">
        <v>3</v>
      </c>
      <c r="B30" s="134"/>
      <c r="C30" s="8"/>
      <c r="D30" s="4"/>
      <c r="E30" s="141">
        <v>540</v>
      </c>
      <c r="F30" s="142"/>
      <c r="G30" s="135"/>
      <c r="H30" s="136"/>
      <c r="I30" s="136"/>
      <c r="J30" s="136"/>
      <c r="K30" s="136"/>
      <c r="L30" s="136"/>
      <c r="M30" s="136"/>
      <c r="N30" s="137"/>
    </row>
    <row r="31" spans="1:14" x14ac:dyDescent="0.25">
      <c r="A31" s="133" t="s">
        <v>2</v>
      </c>
      <c r="B31" s="134"/>
      <c r="C31" s="7">
        <v>0</v>
      </c>
      <c r="D31" s="4"/>
      <c r="E31" s="4"/>
      <c r="F31" s="113"/>
      <c r="G31" s="135"/>
      <c r="H31" s="136"/>
      <c r="I31" s="136"/>
      <c r="J31" s="136"/>
      <c r="K31" s="136"/>
      <c r="L31" s="136"/>
      <c r="M31" s="136"/>
      <c r="N31" s="137"/>
    </row>
    <row r="32" spans="1:14" x14ac:dyDescent="0.25">
      <c r="A32" s="143"/>
      <c r="B32" s="144"/>
      <c r="C32" s="5">
        <f>C31*E30</f>
        <v>0</v>
      </c>
      <c r="D32" s="4"/>
      <c r="E32" s="4"/>
      <c r="F32" s="113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33" t="s">
        <v>1</v>
      </c>
      <c r="B33" s="134"/>
      <c r="C33" s="5">
        <v>22000</v>
      </c>
      <c r="D33" s="4"/>
      <c r="E33" s="4"/>
      <c r="F33" s="11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33" t="s">
        <v>0</v>
      </c>
      <c r="B34" s="134"/>
      <c r="C34" s="5">
        <f>C33+C32</f>
        <v>22000</v>
      </c>
      <c r="D34" s="4"/>
      <c r="E34" s="4"/>
      <c r="F34" s="113"/>
      <c r="G34" s="138"/>
      <c r="H34" s="139"/>
      <c r="I34" s="139"/>
      <c r="J34" s="139"/>
      <c r="K34" s="139"/>
      <c r="L34" s="139"/>
      <c r="M34" s="139"/>
      <c r="N34" s="140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61</vt:i4>
      </vt:variant>
    </vt:vector>
  </HeadingPairs>
  <TitlesOfParts>
    <vt:vector size="122" baseType="lpstr">
      <vt:lpstr>MARZO 31 PM</vt:lpstr>
      <vt:lpstr>MARZO 31 AM </vt:lpstr>
      <vt:lpstr>MARZO 30 PM </vt:lpstr>
      <vt:lpstr>MARZO 30 AM</vt:lpstr>
      <vt:lpstr>MARZO 29 PM</vt:lpstr>
      <vt:lpstr>MARZO 29 AM </vt:lpstr>
      <vt:lpstr>MARZO 28 PM</vt:lpstr>
      <vt:lpstr>MARZO 28 AM</vt:lpstr>
      <vt:lpstr>MARZO 27 PM</vt:lpstr>
      <vt:lpstr>MARZO 27 AM</vt:lpstr>
      <vt:lpstr>MARZO 26 PM</vt:lpstr>
      <vt:lpstr>MARZO 26 AM </vt:lpstr>
      <vt:lpstr>MARZO 25 PM</vt:lpstr>
      <vt:lpstr>MARZO 25 AM</vt:lpstr>
      <vt:lpstr>MARZO 24 PM</vt:lpstr>
      <vt:lpstr>MARZO 23 PM </vt:lpstr>
      <vt:lpstr>MARZO 23 AM</vt:lpstr>
      <vt:lpstr>MARZO 22 PM</vt:lpstr>
      <vt:lpstr>MARZO 22 AM</vt:lpstr>
      <vt:lpstr>MARZO 21 PM</vt:lpstr>
      <vt:lpstr>MARZO 21 AM </vt:lpstr>
      <vt:lpstr>MARZO 20 PM</vt:lpstr>
      <vt:lpstr>MARZO 20 AM</vt:lpstr>
      <vt:lpstr>MARZO 19 PM</vt:lpstr>
      <vt:lpstr>MARZO 19 AM </vt:lpstr>
      <vt:lpstr>MARZO 18 PM </vt:lpstr>
      <vt:lpstr>MARZO 18 AM</vt:lpstr>
      <vt:lpstr>MARZO 17 PM</vt:lpstr>
      <vt:lpstr>MARZO 17 AM</vt:lpstr>
      <vt:lpstr>MARZO 16 PM </vt:lpstr>
      <vt:lpstr>MARZO 16 AM</vt:lpstr>
      <vt:lpstr>MARZO 15 PM</vt:lpstr>
      <vt:lpstr>MARZO 15 AM </vt:lpstr>
      <vt:lpstr>MARZO 14 PM </vt:lpstr>
      <vt:lpstr>MARZO 14 AM</vt:lpstr>
      <vt:lpstr>MARZO 13 PM</vt:lpstr>
      <vt:lpstr>MARZO 13 AM </vt:lpstr>
      <vt:lpstr>MARZO 12 PM</vt:lpstr>
      <vt:lpstr>MARZO 12 AM</vt:lpstr>
      <vt:lpstr>MARZO 11 PM</vt:lpstr>
      <vt:lpstr>MARZO 11 AM</vt:lpstr>
      <vt:lpstr>MARZO 10 PM </vt:lpstr>
      <vt:lpstr>MARZO 10 AM</vt:lpstr>
      <vt:lpstr>MARZO 09 PM</vt:lpstr>
      <vt:lpstr>MARZO 09 AM </vt:lpstr>
      <vt:lpstr>MARZO 08 PM</vt:lpstr>
      <vt:lpstr>MARZO 08 AM</vt:lpstr>
      <vt:lpstr>MARZO 07 PM</vt:lpstr>
      <vt:lpstr>MARZO 07 AM</vt:lpstr>
      <vt:lpstr>MARZO 06 PM</vt:lpstr>
      <vt:lpstr>MARZO 06 AM</vt:lpstr>
      <vt:lpstr>MARZO 05 PM</vt:lpstr>
      <vt:lpstr>MARZO 05 AM</vt:lpstr>
      <vt:lpstr>MARZO 04 PM</vt:lpstr>
      <vt:lpstr>MARZO 04 AM </vt:lpstr>
      <vt:lpstr>MARZO 03 PM </vt:lpstr>
      <vt:lpstr>MARZO 03 AM</vt:lpstr>
      <vt:lpstr>MARZO 02 PM</vt:lpstr>
      <vt:lpstr>MARZO 02 AM</vt:lpstr>
      <vt:lpstr>MARZO 01 PM </vt:lpstr>
      <vt:lpstr>MARZO 01 AM</vt:lpstr>
      <vt:lpstr>'MARZO 01 AM'!Área_de_impresión</vt:lpstr>
      <vt:lpstr>'MARZO 01 PM '!Área_de_impresión</vt:lpstr>
      <vt:lpstr>'MARZO 02 AM'!Área_de_impresión</vt:lpstr>
      <vt:lpstr>'MARZO 02 PM'!Área_de_impresión</vt:lpstr>
      <vt:lpstr>'MARZO 03 AM'!Área_de_impresión</vt:lpstr>
      <vt:lpstr>'MARZO 03 PM '!Área_de_impresión</vt:lpstr>
      <vt:lpstr>'MARZO 04 AM '!Área_de_impresión</vt:lpstr>
      <vt:lpstr>'MARZO 04 PM'!Área_de_impresión</vt:lpstr>
      <vt:lpstr>'MARZO 05 AM'!Área_de_impresión</vt:lpstr>
      <vt:lpstr>'MARZO 05 PM'!Área_de_impresión</vt:lpstr>
      <vt:lpstr>'MARZO 06 AM'!Área_de_impresión</vt:lpstr>
      <vt:lpstr>'MARZO 06 PM'!Área_de_impresión</vt:lpstr>
      <vt:lpstr>'MARZO 07 AM'!Área_de_impresión</vt:lpstr>
      <vt:lpstr>'MARZO 07 PM'!Área_de_impresión</vt:lpstr>
      <vt:lpstr>'MARZO 08 AM'!Área_de_impresión</vt:lpstr>
      <vt:lpstr>'MARZO 08 PM'!Área_de_impresión</vt:lpstr>
      <vt:lpstr>'MARZO 09 AM '!Área_de_impresión</vt:lpstr>
      <vt:lpstr>'MARZO 09 PM'!Área_de_impresión</vt:lpstr>
      <vt:lpstr>'MARZO 10 AM'!Área_de_impresión</vt:lpstr>
      <vt:lpstr>'MARZO 10 PM '!Área_de_impresión</vt:lpstr>
      <vt:lpstr>'MARZO 11 AM'!Área_de_impresión</vt:lpstr>
      <vt:lpstr>'MARZO 11 PM'!Área_de_impresión</vt:lpstr>
      <vt:lpstr>'MARZO 12 AM'!Área_de_impresión</vt:lpstr>
      <vt:lpstr>'MARZO 12 PM'!Área_de_impresión</vt:lpstr>
      <vt:lpstr>'MARZO 13 AM '!Área_de_impresión</vt:lpstr>
      <vt:lpstr>'MARZO 13 PM'!Área_de_impresión</vt:lpstr>
      <vt:lpstr>'MARZO 14 AM'!Área_de_impresión</vt:lpstr>
      <vt:lpstr>'MARZO 14 PM '!Área_de_impresión</vt:lpstr>
      <vt:lpstr>'MARZO 15 AM '!Área_de_impresión</vt:lpstr>
      <vt:lpstr>'MARZO 15 PM'!Área_de_impresión</vt:lpstr>
      <vt:lpstr>'MARZO 16 AM'!Área_de_impresión</vt:lpstr>
      <vt:lpstr>'MARZO 16 PM '!Área_de_impresión</vt:lpstr>
      <vt:lpstr>'MARZO 17 AM'!Área_de_impresión</vt:lpstr>
      <vt:lpstr>'MARZO 17 PM'!Área_de_impresión</vt:lpstr>
      <vt:lpstr>'MARZO 18 AM'!Área_de_impresión</vt:lpstr>
      <vt:lpstr>'MARZO 18 PM '!Área_de_impresión</vt:lpstr>
      <vt:lpstr>'MARZO 19 AM '!Área_de_impresión</vt:lpstr>
      <vt:lpstr>'MARZO 19 PM'!Área_de_impresión</vt:lpstr>
      <vt:lpstr>'MARZO 20 AM'!Área_de_impresión</vt:lpstr>
      <vt:lpstr>'MARZO 20 PM'!Área_de_impresión</vt:lpstr>
      <vt:lpstr>'MARZO 21 AM '!Área_de_impresión</vt:lpstr>
      <vt:lpstr>'MARZO 21 PM'!Área_de_impresión</vt:lpstr>
      <vt:lpstr>'MARZO 22 AM'!Área_de_impresión</vt:lpstr>
      <vt:lpstr>'MARZO 22 PM'!Área_de_impresión</vt:lpstr>
      <vt:lpstr>'MARZO 23 AM'!Área_de_impresión</vt:lpstr>
      <vt:lpstr>'MARZO 23 PM '!Área_de_impresión</vt:lpstr>
      <vt:lpstr>'MARZO 24 PM'!Área_de_impresión</vt:lpstr>
      <vt:lpstr>'MARZO 25 AM'!Área_de_impresión</vt:lpstr>
      <vt:lpstr>'MARZO 25 PM'!Área_de_impresión</vt:lpstr>
      <vt:lpstr>'MARZO 26 AM '!Área_de_impresión</vt:lpstr>
      <vt:lpstr>'MARZO 26 PM'!Área_de_impresión</vt:lpstr>
      <vt:lpstr>'MARZO 27 AM'!Área_de_impresión</vt:lpstr>
      <vt:lpstr>'MARZO 27 PM'!Área_de_impresión</vt:lpstr>
      <vt:lpstr>'MARZO 28 AM'!Área_de_impresión</vt:lpstr>
      <vt:lpstr>'MARZO 28 PM'!Área_de_impresión</vt:lpstr>
      <vt:lpstr>'MARZO 29 AM '!Área_de_impresión</vt:lpstr>
      <vt:lpstr>'MARZO 29 PM'!Área_de_impresión</vt:lpstr>
      <vt:lpstr>'MARZO 30 AM'!Área_de_impresión</vt:lpstr>
      <vt:lpstr>'MARZO 30 PM '!Área_de_impresión</vt:lpstr>
      <vt:lpstr>'MARZO 31 AM '!Área_de_impresión</vt:lpstr>
      <vt:lpstr>'MARZO 31 PM'!Área_de_impresión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cp:lastPrinted>2015-04-01T02:30:16Z</cp:lastPrinted>
  <dcterms:created xsi:type="dcterms:W3CDTF">2015-03-01T19:19:13Z</dcterms:created>
  <dcterms:modified xsi:type="dcterms:W3CDTF">2015-04-23T19:23:28Z</dcterms:modified>
</cp:coreProperties>
</file>