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7935" windowHeight="7110"/>
  </bookViews>
  <sheets>
    <sheet name="JULIO 31 PM " sheetId="65" r:id="rId1"/>
    <sheet name="JULIO 31 AM " sheetId="64" r:id="rId2"/>
    <sheet name="JULIO 30 PM" sheetId="63" r:id="rId3"/>
    <sheet name="JULIO 30 AM " sheetId="62" r:id="rId4"/>
    <sheet name="JULIO 29 PM " sheetId="61" r:id="rId5"/>
    <sheet name="JULIO 29 am" sheetId="60" r:id="rId6"/>
    <sheet name="JULIO 28 PM " sheetId="59" r:id="rId7"/>
    <sheet name="JULIO 28 AM" sheetId="58" r:id="rId8"/>
    <sheet name="JULIO 27 PM" sheetId="57" r:id="rId9"/>
    <sheet name="JULIO 27 AM" sheetId="56" r:id="rId10"/>
    <sheet name="JULIO 26 PM" sheetId="55" r:id="rId11"/>
    <sheet name="JULIO 26 AM" sheetId="54" r:id="rId12"/>
    <sheet name="JULIO 25 PM " sheetId="53" r:id="rId13"/>
    <sheet name="JULIO 25 AM " sheetId="52" r:id="rId14"/>
    <sheet name="JULIO 24 PM " sheetId="51" r:id="rId15"/>
    <sheet name="JULIO 24 AM " sheetId="50" r:id="rId16"/>
    <sheet name="JULIO 23 PM" sheetId="49" r:id="rId17"/>
    <sheet name="JULIO 23 AM" sheetId="48" r:id="rId18"/>
    <sheet name="JULIO 22 PM" sheetId="47" r:id="rId19"/>
    <sheet name="JULIO 22 AM " sheetId="46" r:id="rId20"/>
    <sheet name="JULIO 21 PM" sheetId="45" r:id="rId21"/>
    <sheet name="JULIO 21 AM" sheetId="44" r:id="rId22"/>
    <sheet name="JULIO 20 PM" sheetId="42" r:id="rId23"/>
    <sheet name="JULIO 20 am" sheetId="41" r:id="rId24"/>
    <sheet name="JULIO 19 PM " sheetId="40" r:id="rId25"/>
    <sheet name="JULIO 19 AM" sheetId="39" r:id="rId26"/>
    <sheet name="JULIO 18 PM " sheetId="38" r:id="rId27"/>
    <sheet name="JULIO 18 AM " sheetId="37" r:id="rId28"/>
    <sheet name="JULIO 17 PM " sheetId="36" r:id="rId29"/>
    <sheet name="JULIO 17 AM " sheetId="35" r:id="rId30"/>
    <sheet name="JULIO 16 PM" sheetId="34" r:id="rId31"/>
    <sheet name="JULIO 16 AM" sheetId="33" r:id="rId32"/>
    <sheet name="JULIO 15 PM " sheetId="32" r:id="rId33"/>
    <sheet name="JULIO 15 AM " sheetId="31" r:id="rId34"/>
    <sheet name="JULIO 14 PM " sheetId="30" r:id="rId35"/>
    <sheet name="JULIO 14 AM" sheetId="29" r:id="rId36"/>
    <sheet name="JULIO 13  PM" sheetId="28" r:id="rId37"/>
    <sheet name="JULIO 13  AM " sheetId="27" r:id="rId38"/>
    <sheet name="JULIO 12 PM" sheetId="26" r:id="rId39"/>
    <sheet name="JULIO 12 AM " sheetId="25" r:id="rId40"/>
    <sheet name="JULIO 11 PM" sheetId="24" r:id="rId41"/>
    <sheet name="JULIO 11 AM" sheetId="23" r:id="rId42"/>
    <sheet name="JULIO 10 PM" sheetId="22" r:id="rId43"/>
    <sheet name="JULIO 10 AM " sheetId="21" r:id="rId44"/>
    <sheet name="JULIO 09 PM" sheetId="20" r:id="rId45"/>
    <sheet name="JULIO 09 AM" sheetId="19" r:id="rId46"/>
    <sheet name="JULIO 08 PM" sheetId="18" r:id="rId47"/>
    <sheet name="JULIO 08 AM" sheetId="17" r:id="rId48"/>
    <sheet name="JULIO 07 PM " sheetId="16" r:id="rId49"/>
    <sheet name="JULIO 07 AM" sheetId="15" r:id="rId50"/>
    <sheet name="JULIO 06 PM" sheetId="14" r:id="rId51"/>
    <sheet name="JULIO 06 AM " sheetId="13" r:id="rId52"/>
    <sheet name="JULIO 05 PM" sheetId="12" r:id="rId53"/>
    <sheet name="JULIO 05 AM" sheetId="11" r:id="rId54"/>
    <sheet name="JULIO 04 PM" sheetId="10" r:id="rId55"/>
    <sheet name="JULIO 04 AM " sheetId="9" r:id="rId56"/>
    <sheet name="JULIO 03 PM " sheetId="8" r:id="rId57"/>
    <sheet name="JULIO 03 AM" sheetId="7" r:id="rId58"/>
    <sheet name="JULIO 02 PM" sheetId="6" r:id="rId59"/>
    <sheet name="JULIO 02 AM " sheetId="5" r:id="rId60"/>
    <sheet name="JULIO 01 PM " sheetId="4" r:id="rId61"/>
    <sheet name="JULIO 01 AM " sheetId="1" r:id="rId62"/>
  </sheets>
  <definedNames>
    <definedName name="_xlnm.Print_Area" localSheetId="61">'JULIO 01 AM '!$A$1:$N$49</definedName>
    <definedName name="_xlnm.Print_Area" localSheetId="59">'JULIO 02 AM '!$A$1:$N$49</definedName>
    <definedName name="_xlnm.Print_Area" localSheetId="58">'JULIO 02 PM'!$A$1:$N$49</definedName>
    <definedName name="_xlnm.Print_Area" localSheetId="57">'JULIO 03 AM'!$A$1:$N$49</definedName>
    <definedName name="_xlnm.Print_Area" localSheetId="56">'JULIO 03 PM '!$A$1:$N$49</definedName>
    <definedName name="_xlnm.Print_Area" localSheetId="55">'JULIO 04 AM '!$A$1:$N$49</definedName>
    <definedName name="_xlnm.Print_Area" localSheetId="54">'JULIO 04 PM'!$A$1:$N$49</definedName>
    <definedName name="_xlnm.Print_Area" localSheetId="53">'JULIO 05 AM'!$A$1:$N$49</definedName>
    <definedName name="_xlnm.Print_Area" localSheetId="52">'JULIO 05 PM'!$A$1:$N$49</definedName>
    <definedName name="_xlnm.Print_Area" localSheetId="51">'JULIO 06 AM '!$A$1:$N$49</definedName>
    <definedName name="_xlnm.Print_Area" localSheetId="49">'JULIO 07 AM'!$A$1:$N$49</definedName>
    <definedName name="_xlnm.Print_Area" localSheetId="47">'JULIO 08 AM'!$A$1:$N$49</definedName>
    <definedName name="_xlnm.Print_Area" localSheetId="46">'JULIO 08 PM'!$A$1:$N$49</definedName>
    <definedName name="_xlnm.Print_Area" localSheetId="45">'JULIO 09 AM'!$A$1:$N$49</definedName>
    <definedName name="_xlnm.Print_Area" localSheetId="44">'JULIO 09 PM'!$A$1:$N$49</definedName>
    <definedName name="_xlnm.Print_Area" localSheetId="43">'JULIO 10 AM '!$A$1:$O$51</definedName>
    <definedName name="_xlnm.Print_Area" localSheetId="42">'JULIO 10 PM'!$A$1:$N$49</definedName>
    <definedName name="_xlnm.Print_Area" localSheetId="41">'JULIO 11 AM'!$A$1:$N$49</definedName>
    <definedName name="_xlnm.Print_Area" localSheetId="38">'JULIO 12 PM'!$A$1:$N$49</definedName>
    <definedName name="_xlnm.Print_Area" localSheetId="37">'JULIO 13  AM '!$A$1:$N$49</definedName>
    <definedName name="_xlnm.Print_Area" localSheetId="36">'JULIO 13  PM'!$A$1:$N$49</definedName>
    <definedName name="_xlnm.Print_Area" localSheetId="35">'JULIO 14 AM'!$A$1:$N$49</definedName>
    <definedName name="_xlnm.Print_Area" localSheetId="32">'JULIO 15 PM '!$A$1:$N$49</definedName>
    <definedName name="_xlnm.Print_Area" localSheetId="30">'JULIO 16 PM'!$A$1:$N$49</definedName>
    <definedName name="_xlnm.Print_Area" localSheetId="27">'JULIO 18 AM '!$A$1:$N$49</definedName>
    <definedName name="_xlnm.Print_Area" localSheetId="24">'JULIO 19 PM '!$A$1:$N$49</definedName>
    <definedName name="_xlnm.Print_Area" localSheetId="23">'JULIO 20 am'!$A$1:$N$49</definedName>
    <definedName name="_xlnm.Print_Area" localSheetId="22">'JULIO 20 PM'!$A$1:$N$49</definedName>
    <definedName name="_xlnm.Print_Area" localSheetId="21">'JULIO 21 AM'!$A$1:$N$49</definedName>
    <definedName name="_xlnm.Print_Area" localSheetId="16">'JULIO 23 PM'!$A$1:$N$49</definedName>
    <definedName name="_xlnm.Print_Area" localSheetId="15">'JULIO 24 AM '!$A$1:$N$49</definedName>
    <definedName name="_xlnm.Print_Area" localSheetId="13">'JULIO 25 AM '!$A$1:$N$49</definedName>
    <definedName name="_xlnm.Print_Area" localSheetId="12">'JULIO 25 PM '!$A$1:$N$49</definedName>
    <definedName name="_xlnm.Print_Area" localSheetId="11">'JULIO 26 AM'!$A$1:$N$49</definedName>
    <definedName name="_xlnm.Print_Area" localSheetId="10">'JULIO 26 PM'!$A$1:$N$49</definedName>
    <definedName name="_xlnm.Print_Area" localSheetId="9">'JULIO 27 AM'!$A$1:$N$49</definedName>
    <definedName name="_xlnm.Print_Area" localSheetId="8">'JULIO 27 PM'!$A$1:$N$49</definedName>
    <definedName name="_xlnm.Print_Area" localSheetId="7">'JULIO 28 AM'!$A$1:$N$49</definedName>
    <definedName name="_xlnm.Print_Area" localSheetId="4">'JULIO 29 PM '!$A$1:$N$50</definedName>
    <definedName name="_xlnm.Print_Area" localSheetId="3">'JULIO 30 AM '!$A$1:$N$50</definedName>
    <definedName name="_xlnm.Print_Area" localSheetId="2">'JULIO 30 PM'!$A$1:$N$50</definedName>
    <definedName name="_xlnm.Print_Area" localSheetId="1">'JULIO 31 AM '!$A$1:$N$50</definedName>
  </definedNames>
  <calcPr calcId="124519"/>
</workbook>
</file>

<file path=xl/calcChain.xml><?xml version="1.0" encoding="utf-8"?>
<calcChain xmlns="http://schemas.openxmlformats.org/spreadsheetml/2006/main">
  <c r="N42" i="65"/>
  <c r="C48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8" i="64"/>
  <c r="C50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63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N42" i="62"/>
  <c r="C48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8" i="61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60"/>
  <c r="C50" s="1"/>
  <c r="N7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6"/>
  <c r="N42" s="1"/>
  <c r="J43" i="59"/>
  <c r="C50"/>
  <c r="M43"/>
  <c r="L43"/>
  <c r="K43"/>
  <c r="N43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6"/>
  <c r="N42" s="1"/>
  <c r="C47" i="58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6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9" i="55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4"/>
  <c r="C49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9" i="53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41" s="1"/>
  <c r="N7"/>
  <c r="N6"/>
  <c r="C49" i="52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J42" i="51"/>
  <c r="C49"/>
  <c r="M42"/>
  <c r="L42"/>
  <c r="K42"/>
  <c r="N42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41" s="1"/>
  <c r="N12"/>
  <c r="N11"/>
  <c r="N10"/>
  <c r="N9"/>
  <c r="N8"/>
  <c r="N7"/>
  <c r="N6"/>
  <c r="C49" i="50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9" i="49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N7" i="48"/>
  <c r="C49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6"/>
  <c r="N41" s="1"/>
  <c r="N6" i="47"/>
  <c r="C49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41" s="1"/>
  <c r="N41" i="46"/>
  <c r="N7"/>
  <c r="C49"/>
  <c r="M42"/>
  <c r="N42" s="1"/>
  <c r="L42"/>
  <c r="K42"/>
  <c r="J42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41" i="45"/>
  <c r="N7"/>
  <c r="C49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C47" i="44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41"/>
  <c r="C47" i="42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6"/>
  <c r="C47" i="41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6"/>
  <c r="N41" s="1"/>
  <c r="C47" i="40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39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N41" i="38"/>
  <c r="C4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7" i="3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N41" i="36"/>
  <c r="C4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7" i="35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34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N41" i="33"/>
  <c r="J42"/>
  <c r="C49"/>
  <c r="M42"/>
  <c r="L42"/>
  <c r="K42"/>
  <c r="N42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9" i="32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N6" i="31"/>
  <c r="N8"/>
  <c r="N13"/>
  <c r="C49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2"/>
  <c r="N11"/>
  <c r="N10"/>
  <c r="N9"/>
  <c r="N7"/>
  <c r="N41"/>
  <c r="C49" i="30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2"/>
  <c r="N11"/>
  <c r="N10"/>
  <c r="N9"/>
  <c r="N8"/>
  <c r="N7"/>
  <c r="N6"/>
  <c r="N41" s="1"/>
  <c r="C49" i="29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8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6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5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4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3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2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J42" i="21"/>
  <c r="N7"/>
  <c r="C47"/>
  <c r="C49" s="1"/>
  <c r="M42"/>
  <c r="L42"/>
  <c r="K42"/>
  <c r="N42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41" s="1"/>
  <c r="N12"/>
  <c r="N11"/>
  <c r="N10"/>
  <c r="N9"/>
  <c r="N8"/>
  <c r="N6"/>
  <c r="C47" i="20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19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18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1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N41" i="16"/>
  <c r="C4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7" i="15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J42" i="14"/>
  <c r="N41"/>
  <c r="C47"/>
  <c r="C49" s="1"/>
  <c r="M42"/>
  <c r="L42"/>
  <c r="K42"/>
  <c r="N42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7" i="13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12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11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10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N41" i="9"/>
  <c r="C49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J42" i="8"/>
  <c r="N41"/>
  <c r="C47"/>
  <c r="C49" s="1"/>
  <c r="M42"/>
  <c r="L42"/>
  <c r="K42"/>
  <c r="N42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7" i="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6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9" i="5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I42" i="4"/>
  <c r="N41"/>
  <c r="C49"/>
  <c r="M42"/>
  <c r="L42"/>
  <c r="K42"/>
  <c r="J42"/>
  <c r="N42" s="1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7" i="1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</calcChain>
</file>

<file path=xl/sharedStrings.xml><?xml version="1.0" encoding="utf-8"?>
<sst xmlns="http://schemas.openxmlformats.org/spreadsheetml/2006/main" count="2550" uniqueCount="499">
  <si>
    <t xml:space="preserve">        HOTEL SAN BOSCO DE LA FORTUNA S.A</t>
  </si>
  <si>
    <t>CIERRE DIARIO CAJA</t>
  </si>
  <si>
    <t xml:space="preserve">                        ENCARGADO DE RECEPCION: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</si>
  <si>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</si>
  <si>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</si>
  <si>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</si>
  <si>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</si>
  <si>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</si>
  <si>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</si>
  <si>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</si>
  <si>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</si>
  <si>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</si>
  <si>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</si>
  <si>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</si>
  <si>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</si>
  <si>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</si>
  <si>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</si>
  <si>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>WK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</si>
  <si>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</si>
  <si>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</si>
  <si>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</si>
  <si>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</si>
  <si>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</si>
  <si>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</si>
  <si>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</si>
  <si>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JOSIMAR</t>
  </si>
  <si>
    <t>AM</t>
  </si>
  <si>
    <t>22</t>
  </si>
  <si>
    <t>17</t>
  </si>
  <si>
    <t>ASHLEY LAU</t>
  </si>
  <si>
    <t>ORBITZ</t>
  </si>
  <si>
    <t>16</t>
  </si>
  <si>
    <t>FREDERICKS</t>
  </si>
  <si>
    <t>V4735-4734-4737</t>
  </si>
  <si>
    <t>FACT 38384-38386  NULA</t>
  </si>
  <si>
    <t>JEFF</t>
  </si>
  <si>
    <t>V4739</t>
  </si>
  <si>
    <t>ADRIANA LUCHAIN</t>
  </si>
  <si>
    <t>CR EXPLORATIONS</t>
  </si>
  <si>
    <t>21</t>
  </si>
  <si>
    <t>NICK</t>
  </si>
  <si>
    <t xml:space="preserve">CAROLINA </t>
  </si>
  <si>
    <t>PM</t>
  </si>
  <si>
    <t xml:space="preserve">MR FIELDING </t>
  </si>
  <si>
    <t xml:space="preserve">WK </t>
  </si>
  <si>
    <t>25</t>
  </si>
  <si>
    <t xml:space="preserve">MARIA CHAVEZ </t>
  </si>
  <si>
    <t>V=4741</t>
  </si>
  <si>
    <t xml:space="preserve">JOHN </t>
  </si>
  <si>
    <t>TRANSPORTE CHILSACA</t>
  </si>
  <si>
    <t>MARK</t>
  </si>
  <si>
    <t>COAST TO COAST</t>
  </si>
  <si>
    <t xml:space="preserve">WILLIAM </t>
  </si>
  <si>
    <t>V=4742</t>
  </si>
  <si>
    <t>ANDREA</t>
  </si>
  <si>
    <t>4</t>
  </si>
  <si>
    <t xml:space="preserve">JOSE </t>
  </si>
  <si>
    <t>BEBIDAS</t>
  </si>
  <si>
    <t>JOSE</t>
  </si>
  <si>
    <t>ABONOS AGRO</t>
  </si>
  <si>
    <t>CO</t>
  </si>
  <si>
    <t>INCESA STANDARD</t>
  </si>
  <si>
    <t>LENI</t>
  </si>
  <si>
    <t>FACT # 38402 : NULA</t>
  </si>
  <si>
    <t>V ; 4745</t>
  </si>
  <si>
    <t>YANG</t>
  </si>
  <si>
    <t>GUSTAVO</t>
  </si>
  <si>
    <t>CHISTINA</t>
  </si>
  <si>
    <t>DAVID</t>
  </si>
  <si>
    <t>MELISSA</t>
  </si>
  <si>
    <t>V : 4746</t>
  </si>
  <si>
    <t>DANIEL</t>
  </si>
  <si>
    <t>MONICA CHAVEZ</t>
  </si>
  <si>
    <t>JOSE MOLINA</t>
  </si>
  <si>
    <t>ITASA</t>
  </si>
  <si>
    <t>ANNETTE JIMENEZ</t>
  </si>
  <si>
    <t>HYGO CARRILLO</t>
  </si>
  <si>
    <t>TOYCOS</t>
  </si>
  <si>
    <t>NICK JOHNSON</t>
  </si>
  <si>
    <t>DANIELLE</t>
  </si>
  <si>
    <t>SHIRLEY</t>
  </si>
  <si>
    <t>SHERIE FIELDING</t>
  </si>
  <si>
    <t>TAMMIE</t>
  </si>
  <si>
    <t>V=4748</t>
  </si>
  <si>
    <t>ANNETTE</t>
  </si>
  <si>
    <t>V= 4750</t>
  </si>
  <si>
    <t>ALEJANDRA</t>
  </si>
  <si>
    <t>CAROLINA</t>
  </si>
  <si>
    <t xml:space="preserve">DANIEL LITAH </t>
  </si>
  <si>
    <t>V=4751</t>
  </si>
  <si>
    <t>19</t>
  </si>
  <si>
    <t>50</t>
  </si>
  <si>
    <t xml:space="preserve">EUGENIO RUIZ </t>
  </si>
  <si>
    <t xml:space="preserve">AM </t>
  </si>
  <si>
    <t xml:space="preserve">MONICA CHAVEZ </t>
  </si>
  <si>
    <t>THAMARA</t>
  </si>
  <si>
    <t>CHISTOPHER</t>
  </si>
  <si>
    <t>V 4756</t>
  </si>
  <si>
    <t>24-26</t>
  </si>
  <si>
    <t>18</t>
  </si>
  <si>
    <t>MINDY</t>
  </si>
  <si>
    <t>V 4758</t>
  </si>
  <si>
    <t>YANIRA</t>
  </si>
  <si>
    <t>BEBDIAS</t>
  </si>
  <si>
    <t>JULIO RIVERA</t>
  </si>
  <si>
    <t>MIGUEL ORDOÑEZ</t>
  </si>
  <si>
    <t>GIOCONDA CABALCETA</t>
  </si>
  <si>
    <t>TERRA CARIBEA</t>
  </si>
  <si>
    <t>EDUARDO SANY</t>
  </si>
  <si>
    <t>V=4749/4752/4755</t>
  </si>
  <si>
    <t>SHANIT</t>
  </si>
  <si>
    <t>LANDS IN LOVE</t>
  </si>
  <si>
    <t>CAFÉ REY</t>
  </si>
  <si>
    <t>EMANUEL</t>
  </si>
  <si>
    <t>BARBARA</t>
  </si>
  <si>
    <t>V : 4753-4754-4757</t>
  </si>
  <si>
    <t>AUDUM</t>
  </si>
  <si>
    <t>FACT #38443 - : NULA</t>
  </si>
  <si>
    <t>CHRISTOPHER</t>
  </si>
  <si>
    <t>V : 4759</t>
  </si>
  <si>
    <t>MANUEL</t>
  </si>
  <si>
    <t>HOTEL LEBERGERAC</t>
  </si>
  <si>
    <t>FAVRE</t>
  </si>
  <si>
    <t>V : 4760</t>
  </si>
  <si>
    <t>LORINDA NEISES</t>
  </si>
  <si>
    <t>GECKO TRAIL</t>
  </si>
  <si>
    <t>SUZANNE ROSARIO</t>
  </si>
  <si>
    <t>CR PARADISE</t>
  </si>
  <si>
    <t>YORLEY</t>
  </si>
  <si>
    <t>MERCEDES BOHTO</t>
  </si>
  <si>
    <t>BRIAN GLYNN</t>
  </si>
  <si>
    <t>NGUYEN</t>
  </si>
  <si>
    <t xml:space="preserve">MICHAEL </t>
  </si>
  <si>
    <t>V=4761</t>
  </si>
  <si>
    <t>OSVALDO MONGE</t>
  </si>
  <si>
    <t>EMMANUEL</t>
  </si>
  <si>
    <t>I.C.E.</t>
  </si>
  <si>
    <t>MARIA DE LOS ANGELES</t>
  </si>
  <si>
    <t>CIUDADOS PALIATIVOS</t>
  </si>
  <si>
    <t>ROBERTO SALAS</t>
  </si>
  <si>
    <t>CUIDADOS PALIATIVOS</t>
  </si>
  <si>
    <t>FABIO GONZALEZ</t>
  </si>
  <si>
    <t>INDRA</t>
  </si>
  <si>
    <t xml:space="preserve">MERCEDES BOHTO </t>
  </si>
  <si>
    <t>V=4765</t>
  </si>
  <si>
    <t>LAURA STARR</t>
  </si>
  <si>
    <t>GUSTAVO VILLANUEVA MARERA</t>
  </si>
  <si>
    <t>MEP</t>
  </si>
  <si>
    <t>CATALINA SALAS HERNANDEZ</t>
  </si>
  <si>
    <t>ELVER LEDEZMA</t>
  </si>
  <si>
    <t>ICE</t>
  </si>
  <si>
    <t>CRISTIAN GERARDO FERNANDEZ</t>
  </si>
  <si>
    <t>BEBIDAS +DESAYUNOS</t>
  </si>
  <si>
    <t>TAVO</t>
  </si>
  <si>
    <t>AGROCOMERCIAL DE GRECIA</t>
  </si>
  <si>
    <t>CLOE</t>
  </si>
  <si>
    <t>V=4766</t>
  </si>
  <si>
    <t>GIOCONDA</t>
  </si>
  <si>
    <t>CAVASOS</t>
  </si>
  <si>
    <t>V=4729/30/31/32/33</t>
  </si>
  <si>
    <t>MICHAEL</t>
  </si>
  <si>
    <t>V= 4767</t>
  </si>
  <si>
    <t>DANILO</t>
  </si>
  <si>
    <t>VERSLUIS</t>
  </si>
  <si>
    <t>ECOLE</t>
  </si>
  <si>
    <t>VARIIOS</t>
  </si>
  <si>
    <t>**</t>
  </si>
  <si>
    <t>MELANIE</t>
  </si>
  <si>
    <t>CAROLLINA</t>
  </si>
  <si>
    <t>am</t>
  </si>
  <si>
    <t>20</t>
  </si>
  <si>
    <t>VERSLUIJS</t>
  </si>
  <si>
    <t>V4764-4763</t>
  </si>
  <si>
    <t>23</t>
  </si>
  <si>
    <t>GARY CAVASSOS</t>
  </si>
  <si>
    <t>MICHELLE</t>
  </si>
  <si>
    <t>V 4770</t>
  </si>
  <si>
    <t>8-10-21</t>
  </si>
  <si>
    <t>BIANCA</t>
  </si>
  <si>
    <t>5</t>
  </si>
  <si>
    <t>KENIA</t>
  </si>
  <si>
    <t>14-15-16</t>
  </si>
  <si>
    <t>ADRIAN</t>
  </si>
  <si>
    <t>10-11</t>
  </si>
  <si>
    <t>SEDECKLY</t>
  </si>
  <si>
    <t>ROSARIO</t>
  </si>
  <si>
    <t>RENE</t>
  </si>
  <si>
    <t>ENRIQUE</t>
  </si>
  <si>
    <t>MARCELA</t>
  </si>
  <si>
    <t>CAYEN</t>
  </si>
  <si>
    <t>LUPITA</t>
  </si>
  <si>
    <t>V=4771</t>
  </si>
  <si>
    <t>RICARDO</t>
  </si>
  <si>
    <t>10</t>
  </si>
  <si>
    <t>CRISTOPH GROSSAUER</t>
  </si>
  <si>
    <t>11</t>
  </si>
  <si>
    <t>VOJTECH SEDLECKY</t>
  </si>
  <si>
    <t xml:space="preserve">FAC NULA# 38497 </t>
  </si>
  <si>
    <t>NOTA: Las FAC 38508-38509 se  el efectivo y cierre de tarjeta corresponde al cierre del 09-07-10 AM , se realizaron de nuevo las facturas por petición de los clientes.</t>
  </si>
  <si>
    <t>9-19</t>
  </si>
  <si>
    <t>KENNY FERNANDEZ ARCE</t>
  </si>
  <si>
    <t>32</t>
  </si>
  <si>
    <t xml:space="preserve">LUPITA ECHEVERRIA </t>
  </si>
  <si>
    <t>SUSANA RAMIREZ</t>
  </si>
  <si>
    <t>BERIVEN ORTEGA</t>
  </si>
  <si>
    <t>3-4</t>
  </si>
  <si>
    <t>CAROLINA COTO GUTIERREZ</t>
  </si>
  <si>
    <t>ALEJANDRA ARCE</t>
  </si>
  <si>
    <t>FRANCINI MILLER</t>
  </si>
  <si>
    <t>SANDRA LUNA</t>
  </si>
  <si>
    <t>KYOKO SUGISAKI</t>
  </si>
  <si>
    <t>V= 4773</t>
  </si>
  <si>
    <t>GONZALO MADRIGAL</t>
  </si>
  <si>
    <t>JOSE GOMEZ</t>
  </si>
  <si>
    <t>ADRIANA</t>
  </si>
  <si>
    <t>V=4772</t>
  </si>
  <si>
    <t>FRANCIS BORGA</t>
  </si>
  <si>
    <t xml:space="preserve">JEFF FIELDING </t>
  </si>
  <si>
    <t>24</t>
  </si>
  <si>
    <t>PUBLISHING SOLUTIONS S.A.</t>
  </si>
  <si>
    <t>ANDRES MADRIGAL</t>
  </si>
  <si>
    <t>HEBEL MESEN CANO</t>
  </si>
  <si>
    <t>EFREN GONZALO BALBIN</t>
  </si>
  <si>
    <t>V=4775</t>
  </si>
  <si>
    <t>COSTA RICA PARADISE</t>
  </si>
  <si>
    <t>MITCHELL BREMAN</t>
  </si>
  <si>
    <t>MICHAEL SCHRAMPF</t>
  </si>
  <si>
    <t>14</t>
  </si>
  <si>
    <t>12</t>
  </si>
  <si>
    <t xml:space="preserve">CHRISTIANE </t>
  </si>
  <si>
    <t>V=4776</t>
  </si>
  <si>
    <t>34</t>
  </si>
  <si>
    <t xml:space="preserve">EFREN BALBIN </t>
  </si>
  <si>
    <t>V=4777</t>
  </si>
  <si>
    <t xml:space="preserve">HIDRA PARTY </t>
  </si>
  <si>
    <t xml:space="preserve">ECOLE TRAVEL </t>
  </si>
  <si>
    <t>FAMILY SANDERS</t>
  </si>
  <si>
    <t>LEAH COATES</t>
  </si>
  <si>
    <t>V=4778</t>
  </si>
  <si>
    <t>WILBERTH MENDEZ</t>
  </si>
  <si>
    <t>CARLOS FLORES</t>
  </si>
  <si>
    <t>CENTURY METALS</t>
  </si>
  <si>
    <t>MARVIN FLORES</t>
  </si>
  <si>
    <t>TORRE COMERCIAL SAN JOSE</t>
  </si>
  <si>
    <t>JEFFREY MUÑOZ</t>
  </si>
  <si>
    <t>BRAUKMANN</t>
  </si>
  <si>
    <t>MARLON</t>
  </si>
  <si>
    <t>SELVEX S.A</t>
  </si>
  <si>
    <t>CHRISTIAN</t>
  </si>
  <si>
    <t>LUZ</t>
  </si>
  <si>
    <t>MAARIO PROTTI</t>
  </si>
  <si>
    <t>EDUARDO</t>
  </si>
  <si>
    <t>MAQUEEN</t>
  </si>
  <si>
    <t>ESTERLING</t>
  </si>
  <si>
    <t>JASON HAWRYLO</t>
  </si>
  <si>
    <t xml:space="preserve">HEINIGER </t>
  </si>
  <si>
    <t>COSTA A COSTA</t>
  </si>
  <si>
    <t>SUR COLOR</t>
  </si>
  <si>
    <t>SANDRA LEON</t>
  </si>
  <si>
    <t>LORENZO</t>
  </si>
  <si>
    <t>LEAH</t>
  </si>
  <si>
    <t>38557-38558</t>
  </si>
  <si>
    <t>V 4782-4779</t>
  </si>
  <si>
    <t>HAYCOM</t>
  </si>
  <si>
    <t>ISABEL</t>
  </si>
  <si>
    <t>V 4781</t>
  </si>
  <si>
    <t>MARVIN</t>
  </si>
  <si>
    <t xml:space="preserve">TRACY BRADFORD </t>
  </si>
  <si>
    <t>GRUPO T73J25</t>
  </si>
  <si>
    <t>CAMINANDO COSTA RICA</t>
  </si>
  <si>
    <t>L1</t>
  </si>
  <si>
    <t xml:space="preserve">MARCO ROYO </t>
  </si>
  <si>
    <t>ALBEE ADVENTURES</t>
  </si>
  <si>
    <t xml:space="preserve">ROLANDO RENICK </t>
  </si>
  <si>
    <t>FAC # 38567 NULA</t>
  </si>
  <si>
    <t>GERMAN MENA ORTEGA</t>
  </si>
  <si>
    <t>SUR COLOR S.A</t>
  </si>
  <si>
    <t>CARLOS CESPEDES CAMPOS</t>
  </si>
  <si>
    <t>TERNIUM INTERNACIONAL COSTA RICA</t>
  </si>
  <si>
    <t xml:space="preserve">JAVIER RAMIREZ  GARCIA </t>
  </si>
  <si>
    <t>CAFÉ BRITT COSTA RICA</t>
  </si>
  <si>
    <t xml:space="preserve">ODETTE CARDOSO </t>
  </si>
  <si>
    <t xml:space="preserve">COSTA RICA RURAL </t>
  </si>
  <si>
    <t xml:space="preserve">TRACY </t>
  </si>
  <si>
    <t>V=4783</t>
  </si>
  <si>
    <t>COLIN HARRIS</t>
  </si>
  <si>
    <t xml:space="preserve">GECKO TRAIL </t>
  </si>
  <si>
    <t>AZARIAS</t>
  </si>
  <si>
    <t>JODI</t>
  </si>
  <si>
    <t>ERICKA</t>
  </si>
  <si>
    <t>UNIQUE ADVENTURES</t>
  </si>
  <si>
    <t>JAIME</t>
  </si>
  <si>
    <t>GRUPO MONTAÑA LINDA</t>
  </si>
  <si>
    <t>ALBERGUE MONTAÑA LINDA</t>
  </si>
  <si>
    <t>MARTINE TAYNOR</t>
  </si>
  <si>
    <t>11-15</t>
  </si>
  <si>
    <t>JODI REESMAN</t>
  </si>
  <si>
    <t>13</t>
  </si>
  <si>
    <t>GUADALUPE RODRIGUEZ</t>
  </si>
  <si>
    <t>MARK GOUCH</t>
  </si>
  <si>
    <t>JONEEN MARIE</t>
  </si>
  <si>
    <t>V=4785</t>
  </si>
  <si>
    <t>LUIS ULATE</t>
  </si>
  <si>
    <t>LEIDY LIZANO</t>
  </si>
  <si>
    <t>SARA</t>
  </si>
  <si>
    <t>LUIS AMADOR</t>
  </si>
  <si>
    <t xml:space="preserve">GREZEN </t>
  </si>
  <si>
    <t>JAN &amp; SARA</t>
  </si>
  <si>
    <t>V=4787</t>
  </si>
  <si>
    <t>BEBIDAS-DESAYUNOS</t>
  </si>
  <si>
    <t>HUGO</t>
  </si>
  <si>
    <t>V : 4788</t>
  </si>
  <si>
    <t>V : 4784</t>
  </si>
  <si>
    <t>FREDDY</t>
  </si>
  <si>
    <t>MQQUEEN</t>
  </si>
  <si>
    <t>JACLYN JESELNIK</t>
  </si>
  <si>
    <t>13-14</t>
  </si>
  <si>
    <t>DUNIA RAMIREZ</t>
  </si>
  <si>
    <t>MEPRO S.A.</t>
  </si>
  <si>
    <t>JASON</t>
  </si>
  <si>
    <t>V 4789</t>
  </si>
  <si>
    <t>JONI DAMBRE</t>
  </si>
  <si>
    <t>V= 4790</t>
  </si>
  <si>
    <t>FACT: # 38602, NULA, LA REEMPLAZA LA # 38603</t>
  </si>
  <si>
    <t>1</t>
  </si>
  <si>
    <t>INNOVA</t>
  </si>
  <si>
    <t>FAC 38608 NULA</t>
  </si>
  <si>
    <t>18-20</t>
  </si>
  <si>
    <t>JOYCE</t>
  </si>
  <si>
    <t>2</t>
  </si>
  <si>
    <t>PATRICK LE ROUZES</t>
  </si>
  <si>
    <t>CANOPY AHTICA</t>
  </si>
  <si>
    <t>V=4781</t>
  </si>
  <si>
    <t>FAMILY FREUD</t>
  </si>
  <si>
    <t>AVENTURAS COST A COST</t>
  </si>
  <si>
    <t xml:space="preserve">VICTORE MONGE </t>
  </si>
  <si>
    <t xml:space="preserve">COCORISA </t>
  </si>
  <si>
    <t>GUSTAVO SALAZAR</t>
  </si>
  <si>
    <t>LIE TRAN</t>
  </si>
  <si>
    <t>V=4792</t>
  </si>
  <si>
    <t>MRS DONATELLA</t>
  </si>
  <si>
    <t xml:space="preserve">SELECT COSTA RICA </t>
  </si>
  <si>
    <t>8</t>
  </si>
  <si>
    <t>GECCKO</t>
  </si>
  <si>
    <t>ARDIENA</t>
  </si>
  <si>
    <t>INTEC</t>
  </si>
  <si>
    <t>ILLEANA</t>
  </si>
  <si>
    <t>ANA MARIA</t>
  </si>
  <si>
    <t>2-5</t>
  </si>
  <si>
    <t>13-17-34</t>
  </si>
  <si>
    <t>CHRISTIAN VARGAS</t>
  </si>
  <si>
    <t>40</t>
  </si>
  <si>
    <t>JEFFREY HERNANDEZ</t>
  </si>
  <si>
    <t>DANIEL SUAREZ</t>
  </si>
  <si>
    <t xml:space="preserve">MARIO CAMPOS </t>
  </si>
  <si>
    <t xml:space="preserve">PM </t>
  </si>
  <si>
    <t>ANDREY</t>
  </si>
  <si>
    <t>VERMAAT</t>
  </si>
  <si>
    <t>JULIA WOLTHAUS</t>
  </si>
  <si>
    <t>DONATELLA</t>
  </si>
  <si>
    <t>V : 4793</t>
  </si>
  <si>
    <t xml:space="preserve">BENJMIN </t>
  </si>
  <si>
    <t>ERNST</t>
  </si>
  <si>
    <t>DESAYUNOS</t>
  </si>
  <si>
    <t>LIEN</t>
  </si>
  <si>
    <t>V : 4794</t>
  </si>
  <si>
    <t>VERMAT</t>
  </si>
  <si>
    <t>CAROLINA FERNANDEZ</t>
  </si>
  <si>
    <t>V=4796</t>
  </si>
  <si>
    <t>CRISTIAN SANCHEZ</t>
  </si>
  <si>
    <t>LEONOR YAUN</t>
  </si>
  <si>
    <t>V=4799-4800</t>
  </si>
  <si>
    <t>MR PETERSON</t>
  </si>
  <si>
    <t>V=4797</t>
  </si>
  <si>
    <t>MR HUTCHISON</t>
  </si>
  <si>
    <t>V=4798</t>
  </si>
  <si>
    <t>DAVID GORDON</t>
  </si>
  <si>
    <t>V=4802-4805</t>
  </si>
  <si>
    <t>THOMAS CARSTINES</t>
  </si>
  <si>
    <t>V=4801-4804</t>
  </si>
  <si>
    <t>KATHIA ROMO</t>
  </si>
  <si>
    <t>KARIN NUFER</t>
  </si>
  <si>
    <t>BEBDAS</t>
  </si>
  <si>
    <t xml:space="preserve">KEITH </t>
  </si>
  <si>
    <t>V=4807-4808</t>
  </si>
  <si>
    <t>DUDLEY GARDNER</t>
  </si>
  <si>
    <t>14-23-24-25-27</t>
  </si>
  <si>
    <t>DENNIS</t>
  </si>
  <si>
    <t>DJOSER</t>
  </si>
  <si>
    <t>EXP, FORTUNA</t>
  </si>
  <si>
    <t>FORREST JACKSON</t>
  </si>
  <si>
    <t>AGUAS BRAVAS</t>
  </si>
  <si>
    <t>DAVID SLOAN</t>
  </si>
  <si>
    <t>CARLOS</t>
  </si>
  <si>
    <t>KAREN DEE</t>
  </si>
  <si>
    <t>ANDY</t>
  </si>
  <si>
    <t>V=4806</t>
  </si>
  <si>
    <t>V= 4808</t>
  </si>
  <si>
    <t>ANDRES</t>
  </si>
  <si>
    <t>ONEIDA</t>
  </si>
  <si>
    <t>SAUL</t>
  </si>
  <si>
    <t>YAJE VEINTICINCO</t>
  </si>
  <si>
    <t>CACISA</t>
  </si>
  <si>
    <t>20-26</t>
  </si>
  <si>
    <t>CODOCSA</t>
  </si>
  <si>
    <t>BEBIDSA</t>
  </si>
  <si>
    <t>SEAN</t>
  </si>
  <si>
    <t>MICHEL</t>
  </si>
  <si>
    <t>ANA</t>
  </si>
  <si>
    <t>V=4011</t>
  </si>
  <si>
    <t>V=4809</t>
  </si>
  <si>
    <t>LAUREN</t>
  </si>
  <si>
    <t>ICR INVERSIONES</t>
  </si>
  <si>
    <t>RAFFAELE</t>
  </si>
  <si>
    <t>CR LIVE</t>
  </si>
  <si>
    <t>SELECT CR</t>
  </si>
  <si>
    <t>VARIOS</t>
  </si>
  <si>
    <t xml:space="preserve">ECOLE VIAJE </t>
  </si>
  <si>
    <t xml:space="preserve">FAM GLASTRAM </t>
  </si>
  <si>
    <t>LENA HASCHIGR</t>
  </si>
  <si>
    <t>GRUPO LCO 110723</t>
  </si>
  <si>
    <t>POTASIO K 19 S.A.</t>
  </si>
  <si>
    <t>MARIO VILLALOBOS</t>
  </si>
  <si>
    <t xml:space="preserve">HAYCOM </t>
  </si>
  <si>
    <t>GRUPO CONNECTIONS -</t>
  </si>
  <si>
    <t>FAM BERENDS</t>
  </si>
  <si>
    <t>3</t>
  </si>
  <si>
    <t>JAVIER</t>
  </si>
  <si>
    <t>JULIO</t>
  </si>
  <si>
    <t>HELMUT</t>
  </si>
  <si>
    <t>KARO</t>
  </si>
  <si>
    <t>LUZ MARINA</t>
  </si>
  <si>
    <t>ODINEY</t>
  </si>
  <si>
    <t xml:space="preserve">CAPTIVATING COSTA RICA </t>
  </si>
  <si>
    <t xml:space="preserve">VESA TOURS </t>
  </si>
  <si>
    <t>RAINF FOREST ADVENTURES</t>
  </si>
  <si>
    <t>MR FREDERI CATRIER</t>
  </si>
  <si>
    <t>DISCOVERY TRAVEL</t>
  </si>
  <si>
    <t>MR FRANCOIS LEGUAI</t>
  </si>
  <si>
    <t>MR MURE &amp; MRS SCHWARTZ</t>
  </si>
  <si>
    <t>MR OLIVER ECOSSE</t>
  </si>
  <si>
    <t>BOEXSTAENS &amp; MRS BOSMANS</t>
  </si>
  <si>
    <t xml:space="preserve">CAMINO TRAVEL </t>
  </si>
  <si>
    <t xml:space="preserve">MR BRACKE HUGO </t>
  </si>
  <si>
    <t xml:space="preserve">MR VAN STEERTEGHEM </t>
  </si>
  <si>
    <t>MR GAUTHIER &amp; MRS DELPHINE</t>
  </si>
  <si>
    <t>MEVR DE MEESTER</t>
  </si>
  <si>
    <t>GRUPO AUC 118</t>
  </si>
  <si>
    <t>AIDA PAGAN</t>
  </si>
  <si>
    <t>EXPEDICIONES TROPICALES</t>
  </si>
  <si>
    <t>GRUPO GCOJ 160711</t>
  </si>
  <si>
    <t xml:space="preserve">JOSE ANGEL </t>
  </si>
  <si>
    <t>MARISSA PIKE</t>
  </si>
  <si>
    <t xml:space="preserve">DESAFIO LA FORTUNA </t>
  </si>
  <si>
    <t xml:space="preserve">ROBERT REDEI </t>
  </si>
  <si>
    <t xml:space="preserve">LISA GILLOW </t>
  </si>
  <si>
    <t xml:space="preserve">GRUPO ARAWAK </t>
  </si>
  <si>
    <t>MAPACHE</t>
  </si>
  <si>
    <t>INEX</t>
  </si>
  <si>
    <t>HORIZONTES</t>
  </si>
  <si>
    <t>MORALES VICTOR</t>
  </si>
  <si>
    <t>EXPEDIA</t>
  </si>
  <si>
    <t>SUAZO ANA</t>
  </si>
  <si>
    <t>KUPPENS CHRISTIANUS</t>
  </si>
  <si>
    <t>EUGENIO MIELLI</t>
  </si>
  <si>
    <t>CARSTENS THOMAS</t>
  </si>
  <si>
    <t>GORDON DAVIS</t>
  </si>
  <si>
    <t xml:space="preserve">LARSON KEITH </t>
  </si>
  <si>
    <t>BRUGGEMAN LIEKE</t>
  </si>
  <si>
    <t>DEE KAREN</t>
  </si>
  <si>
    <t>LAMBOY  LINETTE</t>
  </si>
  <si>
    <t>STEVEN</t>
  </si>
  <si>
    <t>EFREN</t>
  </si>
  <si>
    <t>LARA</t>
  </si>
  <si>
    <t>JULIE</t>
  </si>
  <si>
    <t>JONEEN</t>
  </si>
  <si>
    <t>HUGUES</t>
  </si>
  <si>
    <t>BROQUA</t>
  </si>
  <si>
    <t>G. AVENT DE CR</t>
  </si>
  <si>
    <t>PHILLIPS</t>
  </si>
  <si>
    <t>G.BOSQUE DE CR # 07</t>
  </si>
  <si>
    <t>NOUVELLE FRONTIERS</t>
  </si>
  <si>
    <t>ARA TOURS</t>
  </si>
  <si>
    <t>VIAJES CAMINO DEL SOL</t>
  </si>
  <si>
    <t>MIGUEL</t>
  </si>
  <si>
    <t>CR TOP TOUR</t>
  </si>
  <si>
    <t>SIGNE</t>
  </si>
  <si>
    <t xml:space="preserve">LENA </t>
  </si>
  <si>
    <t>V= 4803</t>
  </si>
  <si>
    <t>STEPHANIE</t>
  </si>
  <si>
    <t>LAURENT</t>
  </si>
  <si>
    <t>V=4801-4802</t>
  </si>
  <si>
    <t>CARMEN</t>
  </si>
  <si>
    <t>CR DURAN</t>
  </si>
  <si>
    <t>FAC NULA # 38751</t>
  </si>
  <si>
    <t xml:space="preserve">OCTAVIO GONZALEZ </t>
  </si>
  <si>
    <t>V=4812-4813</t>
  </si>
  <si>
    <t xml:space="preserve">GEMA &amp; PACO </t>
  </si>
  <si>
    <t>V=4814</t>
  </si>
</sst>
</file>

<file path=xl/styles.xml><?xml version="1.0" encoding="utf-8"?>
<styleSheet xmlns="http://schemas.openxmlformats.org/spreadsheetml/2006/main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24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1"/>
      <color indexed="8"/>
      <name val="Bell MT"/>
      <family val="1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rgb="FFFF0000"/>
      <name val="Bell MT"/>
      <family val="1"/>
    </font>
    <font>
      <sz val="9"/>
      <color indexed="8"/>
      <name val="Bell MT"/>
      <family val="1"/>
    </font>
    <font>
      <b/>
      <sz val="9"/>
      <color indexed="8"/>
      <name val="Bell MT"/>
      <family val="1"/>
    </font>
    <font>
      <sz val="11"/>
      <color theme="1"/>
      <name val="Bell MT"/>
      <family val="1"/>
    </font>
    <font>
      <b/>
      <sz val="9"/>
      <color indexed="8"/>
      <name val="Arial"/>
      <family val="2"/>
    </font>
    <font>
      <b/>
      <sz val="8"/>
      <color rgb="FFC00000"/>
      <name val="Bell MT"/>
      <family val="1"/>
    </font>
    <font>
      <sz val="8"/>
      <color rgb="FFC00000"/>
      <name val="Bell MT"/>
      <family val="1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7" fillId="2" borderId="5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" fontId="7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16" fontId="7" fillId="2" borderId="5" xfId="0" applyNumberFormat="1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67" fontId="1" fillId="3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68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9" fontId="18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166" fontId="20" fillId="2" borderId="1" xfId="0" applyNumberFormat="1" applyFont="1" applyFill="1" applyBorder="1" applyAlignment="1">
      <alignment horizontal="center"/>
    </xf>
    <xf numFmtId="164" fontId="21" fillId="2" borderId="1" xfId="0" applyNumberFormat="1" applyFont="1" applyFill="1" applyBorder="1" applyAlignment="1">
      <alignment horizontal="center"/>
    </xf>
    <xf numFmtId="166" fontId="2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166" fontId="9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1" fillId="2" borderId="2" xfId="0" applyNumberFormat="1" applyFont="1" applyFill="1" applyBorder="1" applyAlignment="1">
      <alignment horizontal="center"/>
    </xf>
    <xf numFmtId="0" fontId="12" fillId="0" borderId="4" xfId="0" applyFont="1" applyBorder="1" applyAlignment="1"/>
    <xf numFmtId="0" fontId="16" fillId="2" borderId="2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"/>
  <sheetViews>
    <sheetView tabSelected="1" workbookViewId="0">
      <selection sqref="A1:XFD1048576"/>
    </sheetView>
  </sheetViews>
  <sheetFormatPr baseColWidth="10" defaultRowHeight="15"/>
  <cols>
    <col min="1" max="1" width="11" style="4" customWidth="1"/>
    <col min="2" max="2" width="26.1406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1.42578125" style="4" customWidth="1"/>
    <col min="8" max="8" width="17.85546875" style="150" customWidth="1"/>
    <col min="9" max="9" width="15.42578125" style="4" customWidth="1"/>
    <col min="10" max="10" width="11.42578125" style="4"/>
    <col min="11" max="11" width="10.140625" style="4" customWidth="1"/>
    <col min="12" max="12" width="12.42578125" style="4" customWidth="1"/>
    <col min="13" max="13" width="9.5703125" style="4" customWidth="1"/>
    <col min="14" max="14" width="15.285156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45"/>
      <c r="I1" s="1"/>
      <c r="J1" s="2" t="s">
        <v>1</v>
      </c>
      <c r="K1" s="17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45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87</v>
      </c>
      <c r="F3" s="8"/>
      <c r="G3" s="1"/>
      <c r="H3" s="145"/>
      <c r="I3" s="1"/>
      <c r="J3" s="178"/>
      <c r="K3" s="186">
        <v>40755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7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 t="s">
        <v>227</v>
      </c>
      <c r="B6" s="10" t="s">
        <v>495</v>
      </c>
      <c r="C6" s="11" t="s">
        <v>44</v>
      </c>
      <c r="D6" s="12"/>
      <c r="E6" s="12"/>
      <c r="F6" s="13">
        <v>38750</v>
      </c>
      <c r="G6" s="14"/>
      <c r="H6" s="14" t="s">
        <v>496</v>
      </c>
      <c r="I6" s="14">
        <v>104580</v>
      </c>
      <c r="J6" s="15">
        <v>104580</v>
      </c>
      <c r="K6" s="14"/>
      <c r="L6" s="14"/>
      <c r="M6" s="14"/>
      <c r="N6" s="17">
        <f t="shared" ref="N6:N41" si="0">SUM(G6+I6)</f>
        <v>104580</v>
      </c>
    </row>
    <row r="7" spans="1:14" ht="15.75" customHeight="1">
      <c r="A7" s="10" t="s">
        <v>228</v>
      </c>
      <c r="B7" s="10" t="s">
        <v>497</v>
      </c>
      <c r="C7" s="11" t="s">
        <v>44</v>
      </c>
      <c r="D7" s="12"/>
      <c r="E7" s="12"/>
      <c r="F7" s="13">
        <v>38752</v>
      </c>
      <c r="G7" s="14"/>
      <c r="H7" s="14" t="s">
        <v>498</v>
      </c>
      <c r="I7" s="14">
        <v>134460</v>
      </c>
      <c r="J7" s="15"/>
      <c r="K7" s="14">
        <v>134460</v>
      </c>
      <c r="L7" s="14"/>
      <c r="M7" s="14"/>
      <c r="N7" s="17">
        <f t="shared" si="0"/>
        <v>134460</v>
      </c>
    </row>
    <row r="8" spans="1:14">
      <c r="A8" s="10"/>
      <c r="B8" s="10" t="s">
        <v>430</v>
      </c>
      <c r="C8" s="11" t="s">
        <v>44</v>
      </c>
      <c r="D8" s="12"/>
      <c r="E8" s="12"/>
      <c r="F8" s="13">
        <v>38753</v>
      </c>
      <c r="G8" s="14"/>
      <c r="H8" s="14" t="s">
        <v>57</v>
      </c>
      <c r="I8" s="14">
        <v>3000</v>
      </c>
      <c r="J8" s="15">
        <v>3000</v>
      </c>
      <c r="K8" s="14"/>
      <c r="L8" s="14"/>
      <c r="M8" s="14"/>
      <c r="N8" s="17">
        <f t="shared" si="0"/>
        <v>3000</v>
      </c>
    </row>
    <row r="9" spans="1:14">
      <c r="A9" s="10"/>
      <c r="B9" s="11"/>
      <c r="C9" s="11"/>
      <c r="D9" s="12"/>
      <c r="E9" s="12"/>
      <c r="F9" s="13"/>
      <c r="G9" s="14"/>
      <c r="H9" s="14"/>
      <c r="I9" s="15"/>
      <c r="J9" s="14"/>
      <c r="K9" s="14"/>
      <c r="L9" s="14"/>
      <c r="M9" s="16"/>
      <c r="N9" s="17">
        <f t="shared" si="0"/>
        <v>0</v>
      </c>
    </row>
    <row r="10" spans="1:14">
      <c r="A10" s="10"/>
      <c r="B10" s="11"/>
      <c r="C10" s="11"/>
      <c r="D10" s="12"/>
      <c r="E10" s="12"/>
      <c r="F10" s="13"/>
      <c r="G10" s="14"/>
      <c r="H10" s="14"/>
      <c r="I10" s="15"/>
      <c r="J10" s="14"/>
      <c r="K10" s="14"/>
      <c r="L10" s="14"/>
      <c r="M10" s="16"/>
      <c r="N10" s="17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8"/>
      <c r="D13" s="12"/>
      <c r="E13" s="12"/>
      <c r="F13" s="13"/>
      <c r="G13" s="14"/>
      <c r="H13" s="146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6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6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6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6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6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6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6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6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1"/>
      <c r="D22" s="12"/>
      <c r="E22" s="12"/>
      <c r="F22" s="13"/>
      <c r="G22" s="14"/>
      <c r="H22" s="146"/>
      <c r="I22" s="15"/>
      <c r="J22" s="14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6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8"/>
      <c r="D24" s="12"/>
      <c r="E24" s="12"/>
      <c r="F24" s="13"/>
      <c r="G24" s="14"/>
      <c r="H24" s="146"/>
      <c r="I24" s="14"/>
      <c r="J24" s="15"/>
      <c r="K24" s="14"/>
      <c r="L24" s="14"/>
      <c r="M24" s="16"/>
      <c r="N24" s="17">
        <f t="shared" si="0"/>
        <v>0</v>
      </c>
    </row>
    <row r="25" spans="1:14">
      <c r="A25" s="10"/>
      <c r="B25" s="11"/>
      <c r="C25" s="11"/>
      <c r="D25" s="12"/>
      <c r="E25" s="12"/>
      <c r="F25" s="13"/>
      <c r="G25" s="14"/>
      <c r="H25" s="146"/>
      <c r="I25" s="15"/>
      <c r="J25" s="14"/>
      <c r="K25" s="14"/>
      <c r="L25" s="14"/>
      <c r="M25" s="16"/>
      <c r="N25" s="17">
        <f t="shared" si="0"/>
        <v>0</v>
      </c>
    </row>
    <row r="26" spans="1:14">
      <c r="A26" s="19"/>
      <c r="B26" s="11"/>
      <c r="C26" s="18"/>
      <c r="D26" s="12"/>
      <c r="E26" s="12"/>
      <c r="F26" s="13"/>
      <c r="G26" s="14"/>
      <c r="H26" s="146"/>
      <c r="I26" s="14"/>
      <c r="J26" s="15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6"/>
      <c r="I27" s="15"/>
      <c r="J27" s="14"/>
      <c r="K27" s="14"/>
      <c r="L27" s="14"/>
      <c r="M27" s="16"/>
      <c r="N27" s="17">
        <f t="shared" si="0"/>
        <v>0</v>
      </c>
    </row>
    <row r="28" spans="1:14">
      <c r="A28" s="19"/>
      <c r="B28" s="20"/>
      <c r="C28" s="18"/>
      <c r="D28" s="12"/>
      <c r="E28" s="12"/>
      <c r="F28" s="13"/>
      <c r="G28" s="14"/>
      <c r="H28" s="146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10"/>
      <c r="C29" s="18"/>
      <c r="D29" s="12"/>
      <c r="E29" s="12"/>
      <c r="F29" s="13"/>
      <c r="G29" s="14"/>
      <c r="H29" s="146"/>
      <c r="I29" s="15"/>
      <c r="J29" s="15"/>
      <c r="K29" s="14"/>
      <c r="L29" s="14"/>
      <c r="M29" s="16"/>
      <c r="N29" s="17">
        <f t="shared" si="0"/>
        <v>0</v>
      </c>
    </row>
    <row r="30" spans="1:14">
      <c r="A30" s="19"/>
      <c r="B30" s="20"/>
      <c r="C30" s="18"/>
      <c r="D30" s="12"/>
      <c r="E30" s="12"/>
      <c r="F30" s="13"/>
      <c r="G30" s="14"/>
      <c r="H30" s="146"/>
      <c r="I30" s="14"/>
      <c r="J30" s="14"/>
      <c r="K30" s="14"/>
      <c r="L30" s="14"/>
      <c r="M30" s="16"/>
      <c r="N30" s="17">
        <f t="shared" si="0"/>
        <v>0</v>
      </c>
    </row>
    <row r="31" spans="1:14">
      <c r="A31" s="21"/>
      <c r="B31" s="20"/>
      <c r="C31" s="18"/>
      <c r="D31" s="12"/>
      <c r="E31" s="12"/>
      <c r="F31" s="13"/>
      <c r="G31" s="14"/>
      <c r="H31" s="147"/>
      <c r="I31" s="23"/>
      <c r="J31" s="14"/>
      <c r="K31" s="24"/>
      <c r="L31" s="14"/>
      <c r="M31" s="16"/>
      <c r="N31" s="17">
        <f t="shared" si="0"/>
        <v>0</v>
      </c>
    </row>
    <row r="32" spans="1:14">
      <c r="A32" s="21"/>
      <c r="B32" s="25"/>
      <c r="C32" s="18"/>
      <c r="D32" s="12"/>
      <c r="E32" s="12"/>
      <c r="F32" s="13"/>
      <c r="G32" s="22"/>
      <c r="H32" s="147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1"/>
      <c r="B33" s="25"/>
      <c r="C33" s="25"/>
      <c r="D33" s="26"/>
      <c r="E33" s="26"/>
      <c r="F33" s="13"/>
      <c r="G33" s="22"/>
      <c r="H33" s="147"/>
      <c r="I33" s="23"/>
      <c r="J33" s="22"/>
      <c r="K33" s="24"/>
      <c r="L33" s="22"/>
      <c r="M33" s="16"/>
      <c r="N33" s="17">
        <f t="shared" si="0"/>
        <v>0</v>
      </c>
    </row>
    <row r="34" spans="1:14">
      <c r="A34" s="27"/>
      <c r="B34" s="28"/>
      <c r="C34" s="28"/>
      <c r="D34" s="26"/>
      <c r="E34" s="26"/>
      <c r="F34" s="13"/>
      <c r="G34" s="14"/>
      <c r="H34" s="147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9"/>
      <c r="D35" s="26"/>
      <c r="E35" s="26"/>
      <c r="F35" s="13"/>
      <c r="G35" s="14"/>
      <c r="H35" s="147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13"/>
      <c r="G36" s="14"/>
      <c r="H36" s="147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147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147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147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147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147"/>
      <c r="I41" s="23"/>
      <c r="J41" s="14"/>
      <c r="K41" s="22"/>
      <c r="L41" s="14"/>
      <c r="M41" s="16"/>
      <c r="N41" s="17">
        <f t="shared" si="0"/>
        <v>0</v>
      </c>
    </row>
    <row r="42" spans="1:14">
      <c r="A42" s="27"/>
      <c r="B42" s="29"/>
      <c r="C42" s="28"/>
      <c r="D42" s="26"/>
      <c r="E42" s="26"/>
      <c r="F42" s="28"/>
      <c r="G42" s="14"/>
      <c r="H42" s="147"/>
      <c r="I42" s="23"/>
      <c r="J42" s="14"/>
      <c r="K42" s="22"/>
      <c r="L42" s="14"/>
      <c r="M42" s="16"/>
      <c r="N42" s="17">
        <f>SUM(N6:N41)</f>
        <v>242040</v>
      </c>
    </row>
    <row r="43" spans="1:14">
      <c r="A43" s="7" t="s">
        <v>18</v>
      </c>
      <c r="B43" s="7"/>
      <c r="C43" s="30"/>
      <c r="D43" s="31"/>
      <c r="E43" s="31"/>
      <c r="F43" s="31"/>
      <c r="G43" s="14">
        <f>SUM(G6:G42)</f>
        <v>0</v>
      </c>
      <c r="H43" s="146"/>
      <c r="I43" s="32">
        <f>SUM(I6:I41)</f>
        <v>242040</v>
      </c>
      <c r="J43" s="32">
        <f>SUM(J6:J41)</f>
        <v>107580</v>
      </c>
      <c r="K43" s="32">
        <f>SUM(K6:K41)</f>
        <v>134460</v>
      </c>
      <c r="L43" s="32">
        <f>SUM(L6:L42)</f>
        <v>0</v>
      </c>
      <c r="M43" s="32">
        <f>SUM(M6:M42)</f>
        <v>0</v>
      </c>
      <c r="N43" s="32">
        <f>SUM(J43:M43)</f>
        <v>242040</v>
      </c>
    </row>
    <row r="44" spans="1:14">
      <c r="A44" s="1"/>
      <c r="B44" s="1"/>
      <c r="C44" s="1"/>
      <c r="D44" s="33"/>
      <c r="E44" s="1"/>
      <c r="F44" s="1"/>
      <c r="G44" s="1"/>
      <c r="H44" s="148" t="s">
        <v>19</v>
      </c>
      <c r="I44" s="34"/>
      <c r="J44" s="30"/>
      <c r="K44" s="178"/>
      <c r="L44" s="30"/>
      <c r="M44" s="30"/>
      <c r="N44" s="1"/>
    </row>
    <row r="45" spans="1:14" ht="18.75">
      <c r="A45" s="7" t="s">
        <v>20</v>
      </c>
      <c r="B45" s="7"/>
      <c r="C45" s="1"/>
      <c r="D45" s="33"/>
      <c r="E45" s="178" t="s">
        <v>21</v>
      </c>
      <c r="F45" s="178"/>
      <c r="G45" s="35"/>
      <c r="H45" s="188" t="s">
        <v>494</v>
      </c>
      <c r="I45" s="189"/>
      <c r="J45" s="36"/>
      <c r="K45" s="37"/>
      <c r="L45" s="37"/>
      <c r="M45" s="1"/>
      <c r="N45" s="1"/>
    </row>
    <row r="46" spans="1:14" ht="15.75">
      <c r="A46" s="7" t="s">
        <v>22</v>
      </c>
      <c r="B46" s="178"/>
      <c r="C46" s="38"/>
      <c r="D46" s="39"/>
      <c r="E46" s="190">
        <v>498</v>
      </c>
      <c r="F46" s="191"/>
      <c r="G46" s="192"/>
      <c r="H46" s="193"/>
      <c r="I46" s="194"/>
      <c r="J46" s="37"/>
      <c r="K46" s="37"/>
      <c r="L46" s="37"/>
      <c r="M46" s="1"/>
      <c r="N46" s="40"/>
    </row>
    <row r="47" spans="1:14">
      <c r="A47" s="7" t="s">
        <v>23</v>
      </c>
      <c r="B47" s="1"/>
      <c r="C47" s="41">
        <v>210</v>
      </c>
      <c r="D47" s="39"/>
      <c r="E47" s="39"/>
      <c r="F47" s="39"/>
      <c r="G47" s="1"/>
      <c r="H47" s="149"/>
      <c r="I47" s="43"/>
      <c r="J47" s="1"/>
      <c r="K47" s="1"/>
      <c r="L47" s="1"/>
      <c r="M47" s="1"/>
      <c r="N47" s="40"/>
    </row>
    <row r="48" spans="1:14">
      <c r="A48" s="1"/>
      <c r="B48" s="1"/>
      <c r="C48" s="44">
        <f>((C46+C47)*E46)</f>
        <v>104580</v>
      </c>
      <c r="D48" s="39"/>
      <c r="E48" s="39"/>
      <c r="F48" s="39"/>
      <c r="G48" s="1"/>
      <c r="H48" s="145"/>
      <c r="I48" s="1"/>
      <c r="J48" s="1"/>
      <c r="K48" s="1"/>
      <c r="L48" s="1"/>
      <c r="M48" s="1"/>
      <c r="N48" s="40"/>
    </row>
    <row r="49" spans="1:14">
      <c r="A49" s="7" t="s">
        <v>24</v>
      </c>
      <c r="B49" s="1"/>
      <c r="C49" s="45">
        <v>3000</v>
      </c>
      <c r="D49" s="39"/>
      <c r="E49" s="39"/>
      <c r="F49" s="39"/>
      <c r="G49" s="1"/>
      <c r="H49" s="145"/>
      <c r="I49" s="1"/>
      <c r="J49" s="1"/>
      <c r="K49" s="1"/>
      <c r="L49" s="1"/>
      <c r="M49" s="1"/>
      <c r="N49" s="1"/>
    </row>
    <row r="50" spans="1:14">
      <c r="A50" s="179" t="s">
        <v>16</v>
      </c>
      <c r="B50" s="179"/>
      <c r="C50" s="44">
        <f>SUM(C48+C49)</f>
        <v>107580</v>
      </c>
      <c r="D50" s="39"/>
      <c r="E50" s="39"/>
      <c r="F50" s="39"/>
      <c r="G50" s="1"/>
      <c r="H50" s="145"/>
      <c r="I50" s="1"/>
      <c r="J50" s="1"/>
      <c r="K50" s="1"/>
      <c r="L50" s="1"/>
      <c r="M50" s="1"/>
      <c r="N50" s="33"/>
    </row>
    <row r="52" spans="1:14">
      <c r="A52" s="80"/>
      <c r="B52" s="81"/>
      <c r="C52" s="80"/>
      <c r="D52" s="80"/>
      <c r="E52" s="80"/>
      <c r="F52" s="8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51"/>
  <sheetViews>
    <sheetView topLeftCell="A28" workbookViewId="0">
      <selection activeCell="C45" sqref="C45:F49"/>
    </sheetView>
  </sheetViews>
  <sheetFormatPr baseColWidth="10" defaultRowHeight="15"/>
  <cols>
    <col min="1" max="1" width="11" style="4" customWidth="1"/>
    <col min="2" max="2" width="20.425781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0.140625" style="4" customWidth="1"/>
    <col min="8" max="8" width="17.85546875" style="150" customWidth="1"/>
    <col min="9" max="9" width="15.42578125" style="4" customWidth="1"/>
    <col min="10" max="10" width="11.42578125" style="4"/>
    <col min="11" max="11" width="10.7109375" style="4" customWidth="1"/>
    <col min="12" max="12" width="9.140625" style="4" customWidth="1"/>
    <col min="13" max="13" width="9.5703125" style="4" customWidth="1"/>
    <col min="14" max="14" width="9.710937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45"/>
      <c r="I1" s="1"/>
      <c r="J1" s="2" t="s">
        <v>1</v>
      </c>
      <c r="K1" s="15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45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71</v>
      </c>
      <c r="F3" s="8"/>
      <c r="G3" s="1"/>
      <c r="H3" s="145"/>
      <c r="I3" s="1"/>
      <c r="J3" s="160"/>
      <c r="K3" s="186">
        <v>40751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6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/>
      <c r="B6" s="10" t="s">
        <v>393</v>
      </c>
      <c r="C6" s="11" t="s">
        <v>112</v>
      </c>
      <c r="D6" s="12">
        <v>40749</v>
      </c>
      <c r="E6" s="12">
        <v>40751</v>
      </c>
      <c r="F6" s="13">
        <v>38661</v>
      </c>
      <c r="G6" s="14">
        <v>41832</v>
      </c>
      <c r="H6" s="14"/>
      <c r="I6" s="14"/>
      <c r="J6" s="15">
        <v>41832</v>
      </c>
      <c r="K6" s="14"/>
      <c r="L6" s="14"/>
      <c r="M6" s="14"/>
      <c r="N6" s="17">
        <f t="shared" ref="N6:N40" si="0">SUM(G6+I6)</f>
        <v>41832</v>
      </c>
    </row>
    <row r="7" spans="1:14">
      <c r="A7" s="10"/>
      <c r="B7" s="10" t="s">
        <v>394</v>
      </c>
      <c r="C7" s="11"/>
      <c r="D7" s="12"/>
      <c r="E7" s="12"/>
      <c r="F7" s="13">
        <v>38662</v>
      </c>
      <c r="G7" s="14"/>
      <c r="H7" s="14" t="s">
        <v>397</v>
      </c>
      <c r="I7" s="14">
        <v>159360</v>
      </c>
      <c r="J7" s="15">
        <v>159360</v>
      </c>
      <c r="K7" s="14"/>
      <c r="L7" s="14"/>
      <c r="M7" s="14"/>
      <c r="N7" s="17">
        <f t="shared" si="0"/>
        <v>159360</v>
      </c>
    </row>
    <row r="8" spans="1:14">
      <c r="A8" s="10"/>
      <c r="B8" s="11" t="s">
        <v>395</v>
      </c>
      <c r="C8" s="11" t="s">
        <v>17</v>
      </c>
      <c r="D8" s="12">
        <v>40748</v>
      </c>
      <c r="E8" s="12">
        <v>40751</v>
      </c>
      <c r="F8" s="13">
        <v>38663</v>
      </c>
      <c r="G8" s="14">
        <v>94617</v>
      </c>
      <c r="H8" s="14"/>
      <c r="I8" s="15"/>
      <c r="J8" s="14"/>
      <c r="K8" s="14">
        <v>94617</v>
      </c>
      <c r="L8" s="14"/>
      <c r="M8" s="16"/>
      <c r="N8" s="17">
        <f t="shared" si="0"/>
        <v>94617</v>
      </c>
    </row>
    <row r="9" spans="1:14">
      <c r="A9" s="10"/>
      <c r="B9" s="11" t="s">
        <v>395</v>
      </c>
      <c r="C9" s="11"/>
      <c r="D9" s="12"/>
      <c r="E9" s="12"/>
      <c r="F9" s="13">
        <v>38664</v>
      </c>
      <c r="G9" s="14"/>
      <c r="H9" s="14" t="s">
        <v>396</v>
      </c>
      <c r="I9" s="15">
        <v>107568</v>
      </c>
      <c r="J9" s="14"/>
      <c r="K9" s="14">
        <v>107568</v>
      </c>
      <c r="L9" s="14"/>
      <c r="M9" s="16"/>
      <c r="N9" s="17">
        <f t="shared" si="0"/>
        <v>107568</v>
      </c>
    </row>
    <row r="10" spans="1:14">
      <c r="A10" s="10"/>
      <c r="B10" s="11" t="s">
        <v>398</v>
      </c>
      <c r="C10" s="11" t="s">
        <v>17</v>
      </c>
      <c r="D10" s="12">
        <v>40750</v>
      </c>
      <c r="E10" s="12">
        <v>40751</v>
      </c>
      <c r="F10" s="13">
        <v>38665</v>
      </c>
      <c r="G10" s="14">
        <v>32370</v>
      </c>
      <c r="H10" s="14"/>
      <c r="I10" s="15"/>
      <c r="J10" s="14">
        <v>32370</v>
      </c>
      <c r="K10" s="14"/>
      <c r="L10" s="14"/>
      <c r="M10" s="16"/>
      <c r="N10" s="17">
        <f t="shared" si="0"/>
        <v>32370</v>
      </c>
    </row>
    <row r="11" spans="1:14">
      <c r="A11" s="10"/>
      <c r="B11" s="11" t="s">
        <v>399</v>
      </c>
      <c r="C11" s="18"/>
      <c r="D11" s="12"/>
      <c r="E11" s="12"/>
      <c r="F11" s="13">
        <v>38666</v>
      </c>
      <c r="G11" s="14"/>
      <c r="H11" s="14" t="s">
        <v>57</v>
      </c>
      <c r="I11" s="15">
        <v>2200</v>
      </c>
      <c r="J11" s="14">
        <v>2200</v>
      </c>
      <c r="K11" s="14"/>
      <c r="L11" s="14"/>
      <c r="M11" s="16"/>
      <c r="N11" s="17">
        <f t="shared" si="0"/>
        <v>2200</v>
      </c>
    </row>
    <row r="12" spans="1:14">
      <c r="A12" s="10"/>
      <c r="B12" s="11"/>
      <c r="C12" s="18"/>
      <c r="D12" s="12"/>
      <c r="E12" s="12"/>
      <c r="F12" s="13"/>
      <c r="G12" s="14"/>
      <c r="H12" s="146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6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6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6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6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6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6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6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6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6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6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6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6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6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6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6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6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6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147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147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147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147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147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147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147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147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147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147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147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147"/>
      <c r="I41" s="23"/>
      <c r="J41" s="14"/>
      <c r="K41" s="22"/>
      <c r="L41" s="14"/>
      <c r="M41" s="16"/>
      <c r="N41" s="17">
        <f>SUM(N6:N40)</f>
        <v>437947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168819</v>
      </c>
      <c r="H42" s="146"/>
      <c r="I42" s="32">
        <f>SUM(I6:I40)</f>
        <v>269128</v>
      </c>
      <c r="J42" s="32">
        <f>SUM(J6:J40)</f>
        <v>235762</v>
      </c>
      <c r="K42" s="32">
        <f>SUM(K6:K40)</f>
        <v>202185</v>
      </c>
      <c r="L42" s="32">
        <f>SUM(L6:L41)</f>
        <v>0</v>
      </c>
      <c r="M42" s="32">
        <f>SUM(M6:M41)</f>
        <v>0</v>
      </c>
      <c r="N42" s="32">
        <f>SUM(J42:M42)</f>
        <v>437947</v>
      </c>
    </row>
    <row r="43" spans="1:14">
      <c r="A43" s="1"/>
      <c r="B43" s="1"/>
      <c r="C43" s="1"/>
      <c r="D43" s="33"/>
      <c r="E43" s="1"/>
      <c r="F43" s="1"/>
      <c r="G43" s="1"/>
      <c r="H43" s="148" t="s">
        <v>19</v>
      </c>
      <c r="I43" s="34"/>
      <c r="J43" s="30"/>
      <c r="K43" s="160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60" t="s">
        <v>21</v>
      </c>
      <c r="F44" s="160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60"/>
      <c r="C45" s="38"/>
      <c r="D45" s="39"/>
      <c r="E45" s="190">
        <v>498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320</v>
      </c>
      <c r="D46" s="39"/>
      <c r="E46" s="39"/>
      <c r="F46" s="39"/>
      <c r="G46" s="1"/>
      <c r="H46" s="149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159360</v>
      </c>
      <c r="D47" s="39"/>
      <c r="E47" s="39"/>
      <c r="F47" s="39"/>
      <c r="G47" s="1"/>
      <c r="H47" s="145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77200</v>
      </c>
      <c r="D48" s="39"/>
      <c r="E48" s="39"/>
      <c r="F48" s="39"/>
      <c r="G48" s="1"/>
      <c r="H48" s="145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236560</v>
      </c>
      <c r="D49" s="39"/>
      <c r="E49" s="39"/>
      <c r="F49" s="39"/>
      <c r="G49" s="1"/>
      <c r="H49" s="145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C12" sqref="C12"/>
    </sheetView>
  </sheetViews>
  <sheetFormatPr baseColWidth="10" defaultRowHeight="15"/>
  <cols>
    <col min="1" max="1" width="11" style="4" customWidth="1"/>
    <col min="2" max="2" width="20.425781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0.140625" style="4" customWidth="1"/>
    <col min="8" max="8" width="17.85546875" style="150" customWidth="1"/>
    <col min="9" max="9" width="15.42578125" style="4" customWidth="1"/>
    <col min="10" max="10" width="11.42578125" style="4"/>
    <col min="11" max="11" width="10.7109375" style="4" customWidth="1"/>
    <col min="12" max="12" width="9.140625" style="4" customWidth="1"/>
    <col min="13" max="13" width="9.5703125" style="4" customWidth="1"/>
    <col min="14" max="14" width="9.710937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45"/>
      <c r="I1" s="1"/>
      <c r="J1" s="2" t="s">
        <v>1</v>
      </c>
      <c r="K1" s="15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45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71</v>
      </c>
      <c r="F3" s="8"/>
      <c r="G3" s="1"/>
      <c r="H3" s="145"/>
      <c r="I3" s="1"/>
      <c r="J3" s="158"/>
      <c r="K3" s="186">
        <v>40750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5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/>
      <c r="B6" s="10" t="s">
        <v>390</v>
      </c>
      <c r="C6" s="11" t="s">
        <v>391</v>
      </c>
      <c r="D6" s="12">
        <v>40734</v>
      </c>
      <c r="E6" s="12">
        <v>40735</v>
      </c>
      <c r="F6" s="13">
        <v>38658</v>
      </c>
      <c r="G6" s="14">
        <v>27957</v>
      </c>
      <c r="H6" s="146"/>
      <c r="I6" s="14"/>
      <c r="J6" s="15"/>
      <c r="K6" s="14"/>
      <c r="L6" s="14"/>
      <c r="M6" s="14">
        <v>27957</v>
      </c>
      <c r="N6" s="17">
        <f t="shared" ref="N6:N40" si="0">SUM(G6+I6)</f>
        <v>27957</v>
      </c>
    </row>
    <row r="7" spans="1:14">
      <c r="A7" s="10"/>
      <c r="B7" s="10" t="s">
        <v>392</v>
      </c>
      <c r="C7" s="11" t="s">
        <v>17</v>
      </c>
      <c r="D7" s="12">
        <v>40750</v>
      </c>
      <c r="E7" s="12">
        <v>40751</v>
      </c>
      <c r="F7" s="13">
        <v>38659</v>
      </c>
      <c r="G7" s="14">
        <v>27390</v>
      </c>
      <c r="H7" s="146"/>
      <c r="I7" s="14"/>
      <c r="J7" s="15"/>
      <c r="K7" s="14">
        <v>27390</v>
      </c>
      <c r="L7" s="14"/>
      <c r="M7" s="14"/>
      <c r="N7" s="17">
        <f t="shared" si="0"/>
        <v>27390</v>
      </c>
    </row>
    <row r="8" spans="1:14">
      <c r="A8" s="10"/>
      <c r="B8" s="11" t="s">
        <v>71</v>
      </c>
      <c r="C8" s="11" t="s">
        <v>57</v>
      </c>
      <c r="D8" s="12"/>
      <c r="E8" s="12"/>
      <c r="F8" s="13">
        <v>38660</v>
      </c>
      <c r="G8" s="14"/>
      <c r="H8" s="146" t="s">
        <v>57</v>
      </c>
      <c r="I8" s="15">
        <v>5300</v>
      </c>
      <c r="J8" s="14">
        <v>5300</v>
      </c>
      <c r="K8" s="14"/>
      <c r="L8" s="14"/>
      <c r="M8" s="16"/>
      <c r="N8" s="17">
        <f t="shared" si="0"/>
        <v>5300</v>
      </c>
    </row>
    <row r="9" spans="1:14">
      <c r="A9" s="10"/>
      <c r="B9" s="11"/>
      <c r="C9" s="11"/>
      <c r="D9" s="12"/>
      <c r="E9" s="12"/>
      <c r="F9" s="13"/>
      <c r="G9" s="14"/>
      <c r="H9" s="146"/>
      <c r="I9" s="15"/>
      <c r="J9" s="14"/>
      <c r="K9" s="14"/>
      <c r="L9" s="14"/>
      <c r="M9" s="16"/>
      <c r="N9" s="17">
        <f t="shared" si="0"/>
        <v>0</v>
      </c>
    </row>
    <row r="10" spans="1:14">
      <c r="A10" s="10"/>
      <c r="B10" s="11"/>
      <c r="C10" s="11"/>
      <c r="D10" s="12"/>
      <c r="E10" s="12"/>
      <c r="F10" s="13"/>
      <c r="G10" s="14"/>
      <c r="H10" s="146"/>
      <c r="I10" s="15"/>
      <c r="J10" s="14"/>
      <c r="K10" s="14"/>
      <c r="L10" s="14"/>
      <c r="M10" s="16"/>
      <c r="N10" s="17">
        <f t="shared" si="0"/>
        <v>0</v>
      </c>
    </row>
    <row r="11" spans="1:14">
      <c r="A11" s="10"/>
      <c r="B11" s="11"/>
      <c r="C11" s="18"/>
      <c r="D11" s="12"/>
      <c r="E11" s="12"/>
      <c r="F11" s="13"/>
      <c r="G11" s="14"/>
      <c r="H11" s="146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6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6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6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6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6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6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6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6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6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6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6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6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6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6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6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6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6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6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147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147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147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147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147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147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147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147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147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147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147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147"/>
      <c r="I41" s="23"/>
      <c r="J41" s="14"/>
      <c r="K41" s="22"/>
      <c r="L41" s="14"/>
      <c r="M41" s="16"/>
      <c r="N41" s="17">
        <f>SUM(N6:N40)</f>
        <v>60647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55347</v>
      </c>
      <c r="H42" s="146"/>
      <c r="I42" s="32">
        <f>SUM(I6:I40)</f>
        <v>5300</v>
      </c>
      <c r="J42" s="32">
        <f>SUM(J6:J40)</f>
        <v>5300</v>
      </c>
      <c r="K42" s="32">
        <f>SUM(K6:K40)</f>
        <v>27390</v>
      </c>
      <c r="L42" s="32">
        <f>SUM(L6:L41)</f>
        <v>0</v>
      </c>
      <c r="M42" s="32">
        <f>SUM(M6:M41)</f>
        <v>27957</v>
      </c>
      <c r="N42" s="32">
        <f>SUM(J42:M42)</f>
        <v>60647</v>
      </c>
    </row>
    <row r="43" spans="1:14">
      <c r="A43" s="1"/>
      <c r="B43" s="1"/>
      <c r="C43" s="1"/>
      <c r="D43" s="33"/>
      <c r="E43" s="1"/>
      <c r="F43" s="1"/>
      <c r="G43" s="1"/>
      <c r="H43" s="148" t="s">
        <v>19</v>
      </c>
      <c r="I43" s="34"/>
      <c r="J43" s="30"/>
      <c r="K43" s="158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58" t="s">
        <v>21</v>
      </c>
      <c r="F44" s="158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58"/>
      <c r="C45" s="38"/>
      <c r="D45" s="39"/>
      <c r="E45" s="190">
        <v>498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0</v>
      </c>
      <c r="D46" s="39"/>
      <c r="E46" s="39"/>
      <c r="F46" s="39"/>
      <c r="G46" s="1"/>
      <c r="H46" s="149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v>5300</v>
      </c>
      <c r="D47" s="39"/>
      <c r="E47" s="39"/>
      <c r="F47" s="39"/>
      <c r="G47" s="1"/>
      <c r="H47" s="145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0</v>
      </c>
      <c r="D48" s="39"/>
      <c r="E48" s="39"/>
      <c r="F48" s="39"/>
      <c r="G48" s="1"/>
      <c r="H48" s="145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5300</v>
      </c>
      <c r="D49" s="39"/>
      <c r="E49" s="39"/>
      <c r="F49" s="39"/>
      <c r="G49" s="1"/>
      <c r="H49" s="145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51"/>
  <sheetViews>
    <sheetView topLeftCell="A40" workbookViewId="0">
      <selection activeCell="B17" sqref="B17"/>
    </sheetView>
  </sheetViews>
  <sheetFormatPr baseColWidth="10" defaultRowHeight="15"/>
  <cols>
    <col min="1" max="1" width="11" style="4" customWidth="1"/>
    <col min="2" max="2" width="20.425781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0.140625" style="4" customWidth="1"/>
    <col min="8" max="8" width="17.85546875" style="150" customWidth="1"/>
    <col min="9" max="9" width="15.42578125" style="4" customWidth="1"/>
    <col min="10" max="10" width="11.42578125" style="4"/>
    <col min="11" max="11" width="10.7109375" style="4" customWidth="1"/>
    <col min="12" max="12" width="9.140625" style="4" customWidth="1"/>
    <col min="13" max="13" width="9.5703125" style="4" customWidth="1"/>
    <col min="14" max="14" width="9.710937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45"/>
      <c r="I1" s="1"/>
      <c r="J1" s="2" t="s">
        <v>1</v>
      </c>
      <c r="K1" s="15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45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25</v>
      </c>
      <c r="F3" s="8"/>
      <c r="G3" s="1"/>
      <c r="H3" s="145"/>
      <c r="I3" s="1"/>
      <c r="J3" s="156"/>
      <c r="K3" s="186">
        <v>40750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5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 t="s">
        <v>91</v>
      </c>
      <c r="B6" s="10" t="s">
        <v>387</v>
      </c>
      <c r="C6" s="11" t="s">
        <v>17</v>
      </c>
      <c r="D6" s="12">
        <v>40748</v>
      </c>
      <c r="E6" s="12">
        <v>40750</v>
      </c>
      <c r="F6" s="13">
        <v>38653</v>
      </c>
      <c r="G6" s="14">
        <v>67000</v>
      </c>
      <c r="H6" s="146"/>
      <c r="I6" s="14"/>
      <c r="J6" s="15"/>
      <c r="K6" s="14">
        <v>67000</v>
      </c>
      <c r="L6" s="14"/>
      <c r="M6" s="14"/>
      <c r="N6" s="17">
        <f t="shared" ref="N6:N40" si="0">SUM(G6+I6)</f>
        <v>67000</v>
      </c>
    </row>
    <row r="7" spans="1:14">
      <c r="A7" s="10" t="s">
        <v>28</v>
      </c>
      <c r="B7" s="10" t="s">
        <v>80</v>
      </c>
      <c r="C7" s="11" t="s">
        <v>17</v>
      </c>
      <c r="D7" s="12">
        <v>40750</v>
      </c>
      <c r="E7" s="12">
        <v>40751</v>
      </c>
      <c r="F7" s="13">
        <v>38654</v>
      </c>
      <c r="G7" s="14">
        <v>32868</v>
      </c>
      <c r="H7" s="146"/>
      <c r="I7" s="14"/>
      <c r="J7" s="15">
        <v>32868</v>
      </c>
      <c r="K7" s="14"/>
      <c r="L7" s="14"/>
      <c r="M7" s="14"/>
      <c r="N7" s="17">
        <f t="shared" si="0"/>
        <v>32868</v>
      </c>
    </row>
    <row r="8" spans="1:14">
      <c r="A8" s="10"/>
      <c r="B8" s="11" t="s">
        <v>388</v>
      </c>
      <c r="C8" s="11" t="s">
        <v>363</v>
      </c>
      <c r="D8" s="12"/>
      <c r="E8" s="12"/>
      <c r="F8" s="13">
        <v>38655</v>
      </c>
      <c r="G8" s="14"/>
      <c r="H8" s="146" t="s">
        <v>363</v>
      </c>
      <c r="I8" s="15">
        <v>29880</v>
      </c>
      <c r="J8" s="14">
        <v>29880</v>
      </c>
      <c r="K8" s="14"/>
      <c r="L8" s="14"/>
      <c r="M8" s="16"/>
      <c r="N8" s="17">
        <f t="shared" si="0"/>
        <v>29880</v>
      </c>
    </row>
    <row r="9" spans="1:14">
      <c r="A9" s="10"/>
      <c r="B9" s="11" t="s">
        <v>80</v>
      </c>
      <c r="C9" s="11" t="s">
        <v>389</v>
      </c>
      <c r="D9" s="12">
        <v>40749</v>
      </c>
      <c r="E9" s="12">
        <v>40750</v>
      </c>
      <c r="F9" s="13">
        <v>38656</v>
      </c>
      <c r="G9" s="14">
        <v>24402</v>
      </c>
      <c r="H9" s="146"/>
      <c r="I9" s="15"/>
      <c r="J9" s="14">
        <v>24402</v>
      </c>
      <c r="K9" s="14"/>
      <c r="L9" s="14"/>
      <c r="M9" s="16"/>
      <c r="N9" s="17">
        <f t="shared" si="0"/>
        <v>24402</v>
      </c>
    </row>
    <row r="10" spans="1:14">
      <c r="A10" s="10"/>
      <c r="B10" s="11" t="s">
        <v>25</v>
      </c>
      <c r="C10" s="11" t="s">
        <v>17</v>
      </c>
      <c r="D10" s="12"/>
      <c r="E10" s="12"/>
      <c r="F10" s="13">
        <v>38657</v>
      </c>
      <c r="G10" s="14"/>
      <c r="H10" s="146" t="s">
        <v>103</v>
      </c>
      <c r="I10" s="15">
        <v>8400</v>
      </c>
      <c r="J10" s="14">
        <v>8400</v>
      </c>
      <c r="K10" s="14"/>
      <c r="L10" s="14"/>
      <c r="M10" s="16"/>
      <c r="N10" s="17">
        <f t="shared" si="0"/>
        <v>8400</v>
      </c>
    </row>
    <row r="11" spans="1:14">
      <c r="A11" s="10"/>
      <c r="B11" s="11"/>
      <c r="C11" s="18"/>
      <c r="D11" s="12"/>
      <c r="E11" s="12"/>
      <c r="F11" s="13"/>
      <c r="G11" s="14"/>
      <c r="H11" s="146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6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6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6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6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6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6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6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6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6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6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6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6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6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6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6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6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6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6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147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147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147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147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147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147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147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147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147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147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147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147"/>
      <c r="I41" s="23"/>
      <c r="J41" s="14"/>
      <c r="K41" s="22"/>
      <c r="L41" s="14"/>
      <c r="M41" s="16"/>
      <c r="N41" s="17">
        <f>SUM(N6:N40)</f>
        <v>162550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124270</v>
      </c>
      <c r="H42" s="146"/>
      <c r="I42" s="32">
        <f>SUM(I6:I40)</f>
        <v>38280</v>
      </c>
      <c r="J42" s="32">
        <f>SUM(J6:J40)</f>
        <v>95550</v>
      </c>
      <c r="K42" s="32">
        <f>SUM(K6:K40)</f>
        <v>67000</v>
      </c>
      <c r="L42" s="32">
        <f>SUM(L6:L41)</f>
        <v>0</v>
      </c>
      <c r="M42" s="32">
        <f>SUM(M6:M41)</f>
        <v>0</v>
      </c>
      <c r="N42" s="32">
        <f>SUM(J42:M42)</f>
        <v>162550</v>
      </c>
    </row>
    <row r="43" spans="1:14">
      <c r="A43" s="1"/>
      <c r="B43" s="1"/>
      <c r="C43" s="1"/>
      <c r="D43" s="33"/>
      <c r="E43" s="1"/>
      <c r="F43" s="1"/>
      <c r="G43" s="1"/>
      <c r="H43" s="148" t="s">
        <v>19</v>
      </c>
      <c r="I43" s="34"/>
      <c r="J43" s="30"/>
      <c r="K43" s="156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56" t="s">
        <v>21</v>
      </c>
      <c r="F44" s="156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56"/>
      <c r="C45" s="38"/>
      <c r="D45" s="39"/>
      <c r="E45" s="190">
        <v>498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175</v>
      </c>
      <c r="D46" s="39"/>
      <c r="E46" s="39"/>
      <c r="F46" s="39"/>
      <c r="G46" s="1"/>
      <c r="H46" s="149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87150</v>
      </c>
      <c r="D47" s="39"/>
      <c r="E47" s="39"/>
      <c r="F47" s="39"/>
      <c r="G47" s="1"/>
      <c r="H47" s="145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8400</v>
      </c>
      <c r="D48" s="39"/>
      <c r="E48" s="39"/>
      <c r="F48" s="39"/>
      <c r="G48" s="1"/>
      <c r="H48" s="145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95550</v>
      </c>
      <c r="D49" s="39"/>
      <c r="E49" s="39"/>
      <c r="F49" s="39"/>
      <c r="G49" s="1"/>
      <c r="H49" s="145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51"/>
  <sheetViews>
    <sheetView topLeftCell="A13" workbookViewId="0">
      <selection sqref="A1:N49"/>
    </sheetView>
  </sheetViews>
  <sheetFormatPr baseColWidth="10" defaultRowHeight="15"/>
  <cols>
    <col min="1" max="1" width="11" style="4" customWidth="1"/>
    <col min="2" max="2" width="20.425781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0.140625" style="4" customWidth="1"/>
    <col min="8" max="8" width="17.85546875" style="150" customWidth="1"/>
    <col min="9" max="9" width="15.42578125" style="4" customWidth="1"/>
    <col min="10" max="10" width="11.42578125" style="4"/>
    <col min="11" max="11" width="10.7109375" style="4" customWidth="1"/>
    <col min="12" max="12" width="9.140625" style="4" customWidth="1"/>
    <col min="13" max="13" width="9.5703125" style="4" customWidth="1"/>
    <col min="14" max="14" width="9.710937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45"/>
      <c r="I1" s="1"/>
      <c r="J1" s="2" t="s">
        <v>1</v>
      </c>
      <c r="K1" s="15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45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41</v>
      </c>
      <c r="F3" s="8"/>
      <c r="G3" s="1"/>
      <c r="H3" s="145"/>
      <c r="I3" s="1"/>
      <c r="J3" s="154"/>
      <c r="K3" s="186">
        <v>40749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5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/>
      <c r="B6" s="10" t="s">
        <v>383</v>
      </c>
      <c r="C6" s="11"/>
      <c r="D6" s="12"/>
      <c r="E6" s="12"/>
      <c r="F6" s="13">
        <v>38650</v>
      </c>
      <c r="G6" s="14"/>
      <c r="H6" s="146" t="s">
        <v>384</v>
      </c>
      <c r="I6" s="14">
        <v>105078</v>
      </c>
      <c r="J6" s="15"/>
      <c r="K6" s="14">
        <v>105078</v>
      </c>
      <c r="L6" s="14"/>
      <c r="M6" s="14"/>
      <c r="N6" s="17">
        <f t="shared" ref="N6:N40" si="0">SUM(G6+I6)</f>
        <v>105078</v>
      </c>
    </row>
    <row r="7" spans="1:14">
      <c r="A7" s="10" t="s">
        <v>386</v>
      </c>
      <c r="B7" s="10" t="s">
        <v>385</v>
      </c>
      <c r="C7" s="11" t="s">
        <v>44</v>
      </c>
      <c r="D7" s="12">
        <v>40749</v>
      </c>
      <c r="E7" s="12">
        <v>40750</v>
      </c>
      <c r="F7" s="13">
        <v>38651</v>
      </c>
      <c r="G7" s="14">
        <v>123006</v>
      </c>
      <c r="H7" s="146"/>
      <c r="I7" s="14"/>
      <c r="J7" s="15"/>
      <c r="K7" s="14">
        <v>123006</v>
      </c>
      <c r="L7" s="14"/>
      <c r="M7" s="14"/>
      <c r="N7" s="17">
        <f t="shared" si="0"/>
        <v>123006</v>
      </c>
    </row>
    <row r="8" spans="1:14">
      <c r="A8" s="10"/>
      <c r="B8" s="11" t="s">
        <v>25</v>
      </c>
      <c r="C8" s="11"/>
      <c r="D8" s="12"/>
      <c r="E8" s="12"/>
      <c r="F8" s="13">
        <v>38652</v>
      </c>
      <c r="G8" s="14"/>
      <c r="H8" s="146" t="s">
        <v>57</v>
      </c>
      <c r="I8" s="15">
        <v>4000</v>
      </c>
      <c r="J8" s="14">
        <v>4000</v>
      </c>
      <c r="K8" s="14"/>
      <c r="L8" s="14"/>
      <c r="M8" s="16"/>
      <c r="N8" s="17">
        <f t="shared" si="0"/>
        <v>4000</v>
      </c>
    </row>
    <row r="9" spans="1:14">
      <c r="A9" s="10"/>
      <c r="B9" s="11"/>
      <c r="C9" s="11"/>
      <c r="D9" s="12"/>
      <c r="E9" s="12"/>
      <c r="F9" s="13"/>
      <c r="G9" s="14"/>
      <c r="H9" s="146"/>
      <c r="I9" s="15"/>
      <c r="J9" s="14"/>
      <c r="K9" s="14"/>
      <c r="L9" s="14"/>
      <c r="M9" s="16"/>
      <c r="N9" s="17">
        <f t="shared" si="0"/>
        <v>0</v>
      </c>
    </row>
    <row r="10" spans="1:14">
      <c r="A10" s="10"/>
      <c r="B10" s="11"/>
      <c r="C10" s="11"/>
      <c r="D10" s="12"/>
      <c r="E10" s="12"/>
      <c r="F10" s="13"/>
      <c r="G10" s="14"/>
      <c r="H10" s="146"/>
      <c r="I10" s="15"/>
      <c r="J10" s="14"/>
      <c r="K10" s="14"/>
      <c r="L10" s="14"/>
      <c r="M10" s="16"/>
      <c r="N10" s="17">
        <f t="shared" si="0"/>
        <v>0</v>
      </c>
    </row>
    <row r="11" spans="1:14">
      <c r="A11" s="10"/>
      <c r="B11" s="11"/>
      <c r="C11" s="18"/>
      <c r="D11" s="12"/>
      <c r="E11" s="12"/>
      <c r="F11" s="13"/>
      <c r="G11" s="14"/>
      <c r="H11" s="146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6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6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6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6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6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6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6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6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6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6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6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6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6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6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6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6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6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6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147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147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147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147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147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147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147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147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147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147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147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147"/>
      <c r="I41" s="23"/>
      <c r="J41" s="14"/>
      <c r="K41" s="22"/>
      <c r="L41" s="14"/>
      <c r="M41" s="16"/>
      <c r="N41" s="17">
        <f>SUM(N6:N40)</f>
        <v>232084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123006</v>
      </c>
      <c r="H42" s="146"/>
      <c r="I42" s="32">
        <f>SUM(I6:I40)</f>
        <v>109078</v>
      </c>
      <c r="J42" s="32">
        <f>SUM(J6:J40)</f>
        <v>4000</v>
      </c>
      <c r="K42" s="32">
        <f>SUM(K6:K40)</f>
        <v>228084</v>
      </c>
      <c r="L42" s="32">
        <f>SUM(L6:L41)</f>
        <v>0</v>
      </c>
      <c r="M42" s="32">
        <f>SUM(M6:M41)</f>
        <v>0</v>
      </c>
      <c r="N42" s="32">
        <f>SUM(J42:M42)</f>
        <v>232084</v>
      </c>
    </row>
    <row r="43" spans="1:14">
      <c r="A43" s="1"/>
      <c r="B43" s="1"/>
      <c r="C43" s="1"/>
      <c r="D43" s="33"/>
      <c r="E43" s="1"/>
      <c r="F43" s="1"/>
      <c r="G43" s="1"/>
      <c r="H43" s="148" t="s">
        <v>19</v>
      </c>
      <c r="I43" s="34"/>
      <c r="J43" s="30"/>
      <c r="K43" s="154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54" t="s">
        <v>21</v>
      </c>
      <c r="F44" s="154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54"/>
      <c r="C45" s="38"/>
      <c r="D45" s="39"/>
      <c r="E45" s="190">
        <v>498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0</v>
      </c>
      <c r="D46" s="39"/>
      <c r="E46" s="39"/>
      <c r="F46" s="39"/>
      <c r="G46" s="1"/>
      <c r="H46" s="149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v>0</v>
      </c>
      <c r="D47" s="39"/>
      <c r="E47" s="39"/>
      <c r="F47" s="39"/>
      <c r="G47" s="1"/>
      <c r="H47" s="145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4000</v>
      </c>
      <c r="D48" s="39"/>
      <c r="E48" s="39"/>
      <c r="F48" s="39"/>
      <c r="G48" s="1"/>
      <c r="H48" s="145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4000</v>
      </c>
      <c r="D49" s="39"/>
      <c r="E49" s="39"/>
      <c r="F49" s="39"/>
      <c r="G49" s="1"/>
      <c r="H49" s="145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51"/>
  <sheetViews>
    <sheetView topLeftCell="A28" workbookViewId="0">
      <selection activeCell="C46" sqref="C46:C49"/>
    </sheetView>
  </sheetViews>
  <sheetFormatPr baseColWidth="10" defaultRowHeight="15"/>
  <cols>
    <col min="1" max="1" width="10.28515625" style="4" customWidth="1"/>
    <col min="2" max="2" width="20.425781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0.140625" style="4" customWidth="1"/>
    <col min="8" max="8" width="17.85546875" style="150" customWidth="1"/>
    <col min="9" max="9" width="15.42578125" style="4" customWidth="1"/>
    <col min="10" max="10" width="11.42578125" style="4"/>
    <col min="11" max="11" width="10.7109375" style="4" customWidth="1"/>
    <col min="12" max="12" width="9.140625" style="4" customWidth="1"/>
    <col min="13" max="13" width="9.5703125" style="4" customWidth="1"/>
    <col min="14" max="14" width="9.710937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45"/>
      <c r="I1" s="1"/>
      <c r="J1" s="2" t="s">
        <v>1</v>
      </c>
      <c r="K1" s="15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45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71</v>
      </c>
      <c r="F3" s="8"/>
      <c r="G3" s="1"/>
      <c r="H3" s="145"/>
      <c r="I3" s="1"/>
      <c r="J3" s="152"/>
      <c r="K3" s="186">
        <v>40749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5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 t="s">
        <v>39</v>
      </c>
      <c r="B6" s="10" t="s">
        <v>380</v>
      </c>
      <c r="C6" s="11" t="s">
        <v>17</v>
      </c>
      <c r="D6" s="12">
        <v>40747</v>
      </c>
      <c r="E6" s="12">
        <v>40749</v>
      </c>
      <c r="F6" s="13">
        <v>38646</v>
      </c>
      <c r="G6" s="14">
        <v>54780</v>
      </c>
      <c r="H6" s="146"/>
      <c r="I6" s="14"/>
      <c r="J6" s="15"/>
      <c r="K6" s="14">
        <v>54780</v>
      </c>
      <c r="L6" s="14"/>
      <c r="M6" s="14"/>
      <c r="N6" s="17">
        <f t="shared" ref="N6:N40" si="0">SUM(G6+I6)</f>
        <v>54780</v>
      </c>
    </row>
    <row r="7" spans="1:14">
      <c r="A7" s="10"/>
      <c r="B7" s="10" t="s">
        <v>328</v>
      </c>
      <c r="C7" s="11" t="s">
        <v>17</v>
      </c>
      <c r="D7" s="12">
        <v>40750</v>
      </c>
      <c r="E7" s="12">
        <v>40751</v>
      </c>
      <c r="F7" s="13">
        <v>38647</v>
      </c>
      <c r="G7" s="14">
        <v>20295</v>
      </c>
      <c r="H7" s="146"/>
      <c r="I7" s="14"/>
      <c r="J7" s="15">
        <v>20295</v>
      </c>
      <c r="K7" s="14"/>
      <c r="L7" s="14"/>
      <c r="M7" s="14"/>
      <c r="N7" s="17">
        <f t="shared" si="0"/>
        <v>20295</v>
      </c>
    </row>
    <row r="8" spans="1:14">
      <c r="A8" s="10"/>
      <c r="B8" s="11" t="s">
        <v>381</v>
      </c>
      <c r="C8" s="11" t="s">
        <v>17</v>
      </c>
      <c r="D8" s="12">
        <v>40749</v>
      </c>
      <c r="E8" s="12">
        <v>40750</v>
      </c>
      <c r="F8" s="13">
        <v>38648</v>
      </c>
      <c r="G8" s="14">
        <v>35856</v>
      </c>
      <c r="H8" s="146"/>
      <c r="I8" s="15"/>
      <c r="J8" s="14">
        <v>35856</v>
      </c>
      <c r="K8" s="14"/>
      <c r="L8" s="14"/>
      <c r="M8" s="16"/>
      <c r="N8" s="17">
        <f t="shared" si="0"/>
        <v>35856</v>
      </c>
    </row>
    <row r="9" spans="1:14">
      <c r="A9" s="10"/>
      <c r="B9" s="11" t="s">
        <v>71</v>
      </c>
      <c r="C9" s="11"/>
      <c r="D9" s="12"/>
      <c r="E9" s="12"/>
      <c r="F9" s="13">
        <v>38649</v>
      </c>
      <c r="G9" s="14"/>
      <c r="H9" s="146" t="s">
        <v>382</v>
      </c>
      <c r="I9" s="15">
        <v>6200</v>
      </c>
      <c r="J9" s="14">
        <v>6200</v>
      </c>
      <c r="K9" s="14"/>
      <c r="L9" s="14"/>
      <c r="M9" s="16"/>
      <c r="N9" s="17">
        <f t="shared" si="0"/>
        <v>6200</v>
      </c>
    </row>
    <row r="10" spans="1:14">
      <c r="A10" s="10"/>
      <c r="B10" s="11"/>
      <c r="C10" s="11"/>
      <c r="D10" s="12"/>
      <c r="E10" s="12"/>
      <c r="F10" s="13"/>
      <c r="G10" s="14"/>
      <c r="H10" s="146"/>
      <c r="I10" s="15"/>
      <c r="J10" s="14"/>
      <c r="K10" s="14"/>
      <c r="L10" s="14"/>
      <c r="M10" s="16"/>
      <c r="N10" s="17">
        <f t="shared" si="0"/>
        <v>0</v>
      </c>
    </row>
    <row r="11" spans="1:14">
      <c r="A11" s="10"/>
      <c r="B11" s="11"/>
      <c r="C11" s="18"/>
      <c r="D11" s="12"/>
      <c r="E11" s="12"/>
      <c r="F11" s="13"/>
      <c r="G11" s="14"/>
      <c r="H11" s="146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6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6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6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6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6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6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6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6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6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6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6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6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6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6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6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6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6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6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147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147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147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147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147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147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147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147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147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147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147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147"/>
      <c r="I41" s="23"/>
      <c r="J41" s="14"/>
      <c r="K41" s="22"/>
      <c r="L41" s="14"/>
      <c r="M41" s="16"/>
      <c r="N41" s="17">
        <f>SUM(N6:N40)</f>
        <v>117131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110931</v>
      </c>
      <c r="H42" s="146"/>
      <c r="I42" s="32">
        <f>SUM(I6:I40)</f>
        <v>6200</v>
      </c>
      <c r="J42" s="32">
        <f>SUM(J6:J40)</f>
        <v>62351</v>
      </c>
      <c r="K42" s="32">
        <f>SUM(K6:K40)</f>
        <v>54780</v>
      </c>
      <c r="L42" s="32">
        <f>SUM(L6:L41)</f>
        <v>0</v>
      </c>
      <c r="M42" s="32">
        <f>SUM(M6:M41)</f>
        <v>0</v>
      </c>
      <c r="N42" s="32">
        <f>SUM(J42:M42)</f>
        <v>117131</v>
      </c>
    </row>
    <row r="43" spans="1:14">
      <c r="A43" s="1"/>
      <c r="B43" s="1"/>
      <c r="C43" s="1"/>
      <c r="D43" s="33"/>
      <c r="E43" s="1"/>
      <c r="F43" s="1"/>
      <c r="G43" s="1"/>
      <c r="H43" s="148" t="s">
        <v>19</v>
      </c>
      <c r="I43" s="34"/>
      <c r="J43" s="30"/>
      <c r="K43" s="152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52" t="s">
        <v>21</v>
      </c>
      <c r="F44" s="152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52"/>
      <c r="C45" s="38"/>
      <c r="D45" s="39"/>
      <c r="E45" s="190">
        <v>498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113</v>
      </c>
      <c r="D46" s="39"/>
      <c r="E46" s="39"/>
      <c r="F46" s="39"/>
      <c r="G46" s="1"/>
      <c r="H46" s="149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v>56274</v>
      </c>
      <c r="D47" s="39"/>
      <c r="E47" s="39"/>
      <c r="F47" s="39"/>
      <c r="G47" s="1"/>
      <c r="H47" s="145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6100</v>
      </c>
      <c r="D48" s="39"/>
      <c r="E48" s="39"/>
      <c r="F48" s="39"/>
      <c r="G48" s="1"/>
      <c r="H48" s="145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62374</v>
      </c>
      <c r="D49" s="39"/>
      <c r="E49" s="39"/>
      <c r="F49" s="39"/>
      <c r="G49" s="1"/>
      <c r="H49" s="145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C49" sqref="C49"/>
    </sheetView>
  </sheetViews>
  <sheetFormatPr baseColWidth="10" defaultRowHeight="15"/>
  <cols>
    <col min="1" max="1" width="10.28515625" style="4" customWidth="1"/>
    <col min="2" max="2" width="20.425781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0.140625" style="4" customWidth="1"/>
    <col min="8" max="8" width="17.85546875" style="150" customWidth="1"/>
    <col min="9" max="9" width="15.42578125" style="4" customWidth="1"/>
    <col min="10" max="10" width="11.42578125" style="4"/>
    <col min="11" max="11" width="10.7109375" style="4" customWidth="1"/>
    <col min="12" max="12" width="9.140625" style="4" customWidth="1"/>
    <col min="13" max="13" width="9.5703125" style="4" customWidth="1"/>
    <col min="14" max="14" width="9.710937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45"/>
      <c r="I1" s="1"/>
      <c r="J1" s="2" t="s">
        <v>1</v>
      </c>
      <c r="K1" s="14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45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41</v>
      </c>
      <c r="F3" s="8"/>
      <c r="G3" s="1"/>
      <c r="H3" s="145"/>
      <c r="I3" s="1"/>
      <c r="J3" s="144"/>
      <c r="K3" s="186">
        <v>40748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4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 t="s">
        <v>39</v>
      </c>
      <c r="B6" s="10" t="s">
        <v>367</v>
      </c>
      <c r="C6" s="11"/>
      <c r="D6" s="12"/>
      <c r="E6" s="12"/>
      <c r="F6" s="13">
        <v>38638</v>
      </c>
      <c r="G6" s="14"/>
      <c r="H6" s="146" t="s">
        <v>368</v>
      </c>
      <c r="I6" s="14">
        <v>58266</v>
      </c>
      <c r="J6" s="15">
        <v>58266</v>
      </c>
      <c r="K6" s="14"/>
      <c r="L6" s="14"/>
      <c r="M6" s="14"/>
      <c r="N6" s="17">
        <f t="shared" ref="N6:N40" si="0">SUM(G6+I6)</f>
        <v>58266</v>
      </c>
    </row>
    <row r="7" spans="1:14">
      <c r="A7" s="10" t="s">
        <v>351</v>
      </c>
      <c r="B7" s="10" t="s">
        <v>369</v>
      </c>
      <c r="C7" s="11" t="s">
        <v>44</v>
      </c>
      <c r="D7" s="12">
        <v>40748</v>
      </c>
      <c r="E7" s="12">
        <v>40750</v>
      </c>
      <c r="F7" s="13">
        <v>38639</v>
      </c>
      <c r="G7" s="14">
        <v>48804</v>
      </c>
      <c r="H7" s="146"/>
      <c r="I7" s="14"/>
      <c r="J7" s="15"/>
      <c r="K7" s="14">
        <v>48804</v>
      </c>
      <c r="L7" s="14"/>
      <c r="M7" s="14"/>
      <c r="N7" s="17">
        <f t="shared" si="0"/>
        <v>48804</v>
      </c>
    </row>
    <row r="8" spans="1:14">
      <c r="A8" s="10" t="s">
        <v>231</v>
      </c>
      <c r="B8" s="11" t="s">
        <v>370</v>
      </c>
      <c r="C8" s="11" t="s">
        <v>44</v>
      </c>
      <c r="D8" s="12">
        <v>40748</v>
      </c>
      <c r="E8" s="12">
        <v>40751</v>
      </c>
      <c r="F8" s="13">
        <v>38640</v>
      </c>
      <c r="G8" s="14">
        <v>113544</v>
      </c>
      <c r="H8" s="146" t="s">
        <v>371</v>
      </c>
      <c r="I8" s="15">
        <v>202686</v>
      </c>
      <c r="J8" s="14"/>
      <c r="K8" s="14">
        <v>316230</v>
      </c>
      <c r="L8" s="14"/>
      <c r="M8" s="16"/>
      <c r="N8" s="17">
        <f t="shared" si="0"/>
        <v>316230</v>
      </c>
    </row>
    <row r="9" spans="1:14">
      <c r="A9" s="10" t="s">
        <v>31</v>
      </c>
      <c r="B9" s="11" t="s">
        <v>372</v>
      </c>
      <c r="C9" s="11"/>
      <c r="D9" s="12"/>
      <c r="E9" s="12"/>
      <c r="F9" s="13">
        <v>38641</v>
      </c>
      <c r="G9" s="14"/>
      <c r="H9" s="146" t="s">
        <v>373</v>
      </c>
      <c r="I9" s="15">
        <v>299796</v>
      </c>
      <c r="J9" s="14"/>
      <c r="K9" s="14">
        <v>299796</v>
      </c>
      <c r="L9" s="14"/>
      <c r="M9" s="16"/>
      <c r="N9" s="17">
        <f t="shared" si="0"/>
        <v>299796</v>
      </c>
    </row>
    <row r="10" spans="1:14">
      <c r="A10" s="10"/>
      <c r="B10" s="11" t="s">
        <v>374</v>
      </c>
      <c r="C10" s="11"/>
      <c r="D10" s="12"/>
      <c r="E10" s="12"/>
      <c r="F10" s="13">
        <v>38642</v>
      </c>
      <c r="G10" s="14"/>
      <c r="H10" s="146" t="s">
        <v>375</v>
      </c>
      <c r="I10" s="15">
        <v>85656</v>
      </c>
      <c r="J10" s="14"/>
      <c r="K10" s="14">
        <v>85656</v>
      </c>
      <c r="L10" s="14"/>
      <c r="M10" s="16"/>
      <c r="N10" s="17">
        <f t="shared" si="0"/>
        <v>85656</v>
      </c>
    </row>
    <row r="11" spans="1:14">
      <c r="A11" s="10" t="s">
        <v>90</v>
      </c>
      <c r="B11" s="11" t="s">
        <v>376</v>
      </c>
      <c r="C11" s="18"/>
      <c r="D11" s="12"/>
      <c r="E11" s="12"/>
      <c r="F11" s="13">
        <v>38643</v>
      </c>
      <c r="G11" s="14"/>
      <c r="H11" s="146" t="s">
        <v>377</v>
      </c>
      <c r="I11" s="15">
        <v>42330</v>
      </c>
      <c r="J11" s="14"/>
      <c r="K11" s="14">
        <v>42330</v>
      </c>
      <c r="L11" s="14"/>
      <c r="M11" s="16"/>
      <c r="N11" s="17">
        <f t="shared" si="0"/>
        <v>42330</v>
      </c>
    </row>
    <row r="12" spans="1:14">
      <c r="A12" s="10" t="s">
        <v>297</v>
      </c>
      <c r="B12" s="11" t="s">
        <v>378</v>
      </c>
      <c r="C12" s="18"/>
      <c r="D12" s="12"/>
      <c r="E12" s="12"/>
      <c r="F12" s="13">
        <v>38644</v>
      </c>
      <c r="G12" s="14"/>
      <c r="H12" s="146" t="s">
        <v>379</v>
      </c>
      <c r="I12" s="15">
        <v>42330</v>
      </c>
      <c r="J12" s="14"/>
      <c r="K12" s="14">
        <v>42330</v>
      </c>
      <c r="L12" s="14"/>
      <c r="M12" s="16"/>
      <c r="N12" s="17">
        <f t="shared" si="0"/>
        <v>42330</v>
      </c>
    </row>
    <row r="13" spans="1:14">
      <c r="A13" s="10"/>
      <c r="B13" s="11" t="s">
        <v>58</v>
      </c>
      <c r="C13" s="11"/>
      <c r="D13" s="12"/>
      <c r="E13" s="12"/>
      <c r="F13" s="13">
        <v>38645</v>
      </c>
      <c r="G13" s="14"/>
      <c r="H13" s="146" t="s">
        <v>57</v>
      </c>
      <c r="I13" s="15">
        <v>1400</v>
      </c>
      <c r="J13" s="14">
        <v>1400</v>
      </c>
      <c r="K13" s="14"/>
      <c r="L13" s="14"/>
      <c r="M13" s="16"/>
      <c r="N13" s="17">
        <f t="shared" si="0"/>
        <v>1400</v>
      </c>
    </row>
    <row r="14" spans="1:14">
      <c r="A14" s="10"/>
      <c r="B14" s="11"/>
      <c r="C14" s="11"/>
      <c r="D14" s="12"/>
      <c r="E14" s="12"/>
      <c r="F14" s="13"/>
      <c r="G14" s="14"/>
      <c r="H14" s="146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6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6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6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6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6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6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6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6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6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6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6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6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6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6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6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147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147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147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147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147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147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147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147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147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147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147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147"/>
      <c r="I41" s="23"/>
      <c r="J41" s="14"/>
      <c r="K41" s="22"/>
      <c r="L41" s="14"/>
      <c r="M41" s="16"/>
      <c r="N41" s="17">
        <f>SUM(N6:N40)</f>
        <v>894812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162348</v>
      </c>
      <c r="H42" s="146"/>
      <c r="I42" s="32">
        <f>SUM(I6:I40)</f>
        <v>732464</v>
      </c>
      <c r="J42" s="32">
        <f>SUM(J6:J40)</f>
        <v>59666</v>
      </c>
      <c r="K42" s="32">
        <f>SUM(K6:K40)</f>
        <v>835146</v>
      </c>
      <c r="L42" s="32">
        <f>SUM(L6:L41)</f>
        <v>0</v>
      </c>
      <c r="M42" s="32">
        <f>SUM(M6:M41)</f>
        <v>0</v>
      </c>
      <c r="N42" s="32">
        <f>SUM(J42:M42)</f>
        <v>894812</v>
      </c>
    </row>
    <row r="43" spans="1:14">
      <c r="A43" s="1"/>
      <c r="B43" s="1"/>
      <c r="C43" s="1"/>
      <c r="D43" s="33"/>
      <c r="E43" s="1"/>
      <c r="F43" s="1"/>
      <c r="G43" s="1"/>
      <c r="H43" s="148" t="s">
        <v>19</v>
      </c>
      <c r="I43" s="34"/>
      <c r="J43" s="30"/>
      <c r="K43" s="144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44" t="s">
        <v>21</v>
      </c>
      <c r="F44" s="144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44"/>
      <c r="C45" s="38"/>
      <c r="D45" s="39"/>
      <c r="E45" s="190">
        <v>498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100</v>
      </c>
      <c r="D46" s="39"/>
      <c r="E46" s="39"/>
      <c r="F46" s="39"/>
      <c r="G46" s="1"/>
      <c r="H46" s="149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v>50000</v>
      </c>
      <c r="D47" s="39"/>
      <c r="E47" s="39"/>
      <c r="F47" s="39"/>
      <c r="G47" s="1"/>
      <c r="H47" s="145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9700</v>
      </c>
      <c r="D48" s="39"/>
      <c r="E48" s="39"/>
      <c r="F48" s="39"/>
      <c r="G48" s="1"/>
      <c r="H48" s="145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59700</v>
      </c>
      <c r="D49" s="39"/>
      <c r="E49" s="39"/>
      <c r="F49" s="39"/>
      <c r="G49" s="1"/>
      <c r="H49" s="145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51"/>
  <sheetViews>
    <sheetView topLeftCell="B34" workbookViewId="0">
      <selection activeCell="C45" sqref="C45:F49"/>
    </sheetView>
  </sheetViews>
  <sheetFormatPr baseColWidth="10" defaultRowHeight="15"/>
  <cols>
    <col min="1" max="1" width="10.28515625" style="4" customWidth="1"/>
    <col min="2" max="2" width="20.425781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0.140625" style="4" customWidth="1"/>
    <col min="8" max="8" width="17.85546875" style="4" customWidth="1"/>
    <col min="9" max="9" width="15.42578125" style="4" customWidth="1"/>
    <col min="10" max="10" width="11.42578125" style="4"/>
    <col min="11" max="11" width="10.7109375" style="4" customWidth="1"/>
    <col min="12" max="12" width="9.140625" style="4" customWidth="1"/>
    <col min="13" max="13" width="9.5703125" style="4" customWidth="1"/>
    <col min="14" max="14" width="9.710937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14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58</v>
      </c>
      <c r="F3" s="8"/>
      <c r="G3" s="1"/>
      <c r="H3" s="1"/>
      <c r="I3" s="1"/>
      <c r="J3" s="142"/>
      <c r="K3" s="186">
        <v>40748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4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/>
      <c r="B6" s="10" t="s">
        <v>359</v>
      </c>
      <c r="C6" s="11" t="s">
        <v>17</v>
      </c>
      <c r="D6" s="12"/>
      <c r="E6" s="12"/>
      <c r="F6" s="13">
        <v>38631</v>
      </c>
      <c r="G6" s="14"/>
      <c r="H6" s="14" t="s">
        <v>360</v>
      </c>
      <c r="I6" s="14">
        <v>19920</v>
      </c>
      <c r="J6" s="15"/>
      <c r="K6" s="14">
        <v>19920</v>
      </c>
      <c r="L6" s="14"/>
      <c r="M6" s="14"/>
      <c r="N6" s="17">
        <f t="shared" ref="N6:N40" si="0">SUM(G6+I6)</f>
        <v>19920</v>
      </c>
    </row>
    <row r="7" spans="1:14">
      <c r="A7" s="10"/>
      <c r="B7" s="10" t="s">
        <v>361</v>
      </c>
      <c r="C7" s="11" t="s">
        <v>17</v>
      </c>
      <c r="D7" s="12">
        <v>40747</v>
      </c>
      <c r="E7" s="12">
        <v>40748</v>
      </c>
      <c r="F7" s="13">
        <v>38632</v>
      </c>
      <c r="G7" s="14">
        <v>21000</v>
      </c>
      <c r="H7" s="14"/>
      <c r="I7" s="14"/>
      <c r="J7" s="15">
        <v>21000</v>
      </c>
      <c r="K7" s="14"/>
      <c r="L7" s="14"/>
      <c r="M7" s="14"/>
      <c r="N7" s="17">
        <f t="shared" si="0"/>
        <v>21000</v>
      </c>
    </row>
    <row r="8" spans="1:14">
      <c r="A8" s="10"/>
      <c r="B8" s="11" t="s">
        <v>362</v>
      </c>
      <c r="C8" s="11" t="s">
        <v>17</v>
      </c>
      <c r="D8" s="12"/>
      <c r="E8" s="12"/>
      <c r="F8" s="13">
        <v>38633</v>
      </c>
      <c r="G8" s="14"/>
      <c r="H8" s="14" t="s">
        <v>363</v>
      </c>
      <c r="I8" s="15">
        <v>19920</v>
      </c>
      <c r="J8" s="14"/>
      <c r="K8" s="14">
        <v>19920</v>
      </c>
      <c r="L8" s="14"/>
      <c r="M8" s="16"/>
      <c r="N8" s="17">
        <f t="shared" si="0"/>
        <v>19920</v>
      </c>
    </row>
    <row r="9" spans="1:14">
      <c r="A9" s="10"/>
      <c r="B9" s="11" t="s">
        <v>364</v>
      </c>
      <c r="C9" s="11" t="s">
        <v>17</v>
      </c>
      <c r="D9" s="12">
        <v>40745</v>
      </c>
      <c r="E9" s="12">
        <v>40748</v>
      </c>
      <c r="F9" s="13">
        <v>38634</v>
      </c>
      <c r="G9" s="14">
        <v>113544</v>
      </c>
      <c r="H9" s="14"/>
      <c r="I9" s="15"/>
      <c r="J9" s="14"/>
      <c r="K9" s="14">
        <v>113544</v>
      </c>
      <c r="L9" s="14"/>
      <c r="M9" s="16"/>
      <c r="N9" s="17">
        <f t="shared" si="0"/>
        <v>113544</v>
      </c>
    </row>
    <row r="10" spans="1:14">
      <c r="A10" s="10"/>
      <c r="B10" s="11" t="s">
        <v>364</v>
      </c>
      <c r="C10" s="11" t="s">
        <v>17</v>
      </c>
      <c r="D10" s="12"/>
      <c r="E10" s="12"/>
      <c r="F10" s="13">
        <v>38635</v>
      </c>
      <c r="G10" s="14"/>
      <c r="H10" s="14" t="s">
        <v>365</v>
      </c>
      <c r="I10" s="15">
        <v>62250</v>
      </c>
      <c r="J10" s="14"/>
      <c r="K10" s="14">
        <v>62250</v>
      </c>
      <c r="L10" s="14"/>
      <c r="M10" s="16"/>
      <c r="N10" s="17">
        <f t="shared" si="0"/>
        <v>62250</v>
      </c>
    </row>
    <row r="11" spans="1:14">
      <c r="A11" s="10"/>
      <c r="B11" s="11" t="s">
        <v>366</v>
      </c>
      <c r="C11" s="18" t="s">
        <v>17</v>
      </c>
      <c r="D11" s="12">
        <v>40748</v>
      </c>
      <c r="E11" s="12">
        <v>40749</v>
      </c>
      <c r="F11" s="13">
        <v>38636</v>
      </c>
      <c r="G11" s="14">
        <v>27390</v>
      </c>
      <c r="H11" s="14"/>
      <c r="I11" s="15"/>
      <c r="J11" s="14"/>
      <c r="K11" s="14">
        <v>27390</v>
      </c>
      <c r="L11" s="14"/>
      <c r="M11" s="16"/>
      <c r="N11" s="17">
        <f t="shared" si="0"/>
        <v>27390</v>
      </c>
    </row>
    <row r="12" spans="1:14">
      <c r="A12" s="10"/>
      <c r="B12" s="11" t="s">
        <v>87</v>
      </c>
      <c r="C12" s="18" t="s">
        <v>17</v>
      </c>
      <c r="D12" s="12"/>
      <c r="E12" s="12"/>
      <c r="F12" s="13">
        <v>38637</v>
      </c>
      <c r="G12" s="14"/>
      <c r="H12" s="14" t="s">
        <v>57</v>
      </c>
      <c r="I12" s="15">
        <v>4800</v>
      </c>
      <c r="J12" s="14">
        <v>4800</v>
      </c>
      <c r="K12" s="14"/>
      <c r="L12" s="14"/>
      <c r="M12" s="16"/>
      <c r="N12" s="17">
        <f t="shared" si="0"/>
        <v>4800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268824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161934</v>
      </c>
      <c r="H42" s="14"/>
      <c r="I42" s="32">
        <f>SUM(I6:I40)</f>
        <v>106890</v>
      </c>
      <c r="J42" s="32">
        <f>SUM(J6:J40)</f>
        <v>25800</v>
      </c>
      <c r="K42" s="32">
        <f>SUM(K6:K40)</f>
        <v>243024</v>
      </c>
      <c r="L42" s="32">
        <f>SUM(L6:L41)</f>
        <v>0</v>
      </c>
      <c r="M42" s="32">
        <f>SUM(M6:M41)</f>
        <v>0</v>
      </c>
      <c r="N42" s="32">
        <f>SUM(J42:M42)</f>
        <v>268824</v>
      </c>
    </row>
    <row r="43" spans="1:14">
      <c r="A43" s="1"/>
      <c r="B43" s="1"/>
      <c r="C43" s="1"/>
      <c r="D43" s="33"/>
      <c r="E43" s="1"/>
      <c r="F43" s="1"/>
      <c r="G43" s="1"/>
      <c r="H43" s="141" t="s">
        <v>19</v>
      </c>
      <c r="I43" s="34"/>
      <c r="J43" s="30"/>
      <c r="K43" s="142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42" t="s">
        <v>21</v>
      </c>
      <c r="F44" s="142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42"/>
      <c r="C45" s="38"/>
      <c r="D45" s="39"/>
      <c r="E45" s="190">
        <v>498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1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v>498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25300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25798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51"/>
  <sheetViews>
    <sheetView topLeftCell="B28" workbookViewId="0">
      <selection activeCell="C47" sqref="C47"/>
    </sheetView>
  </sheetViews>
  <sheetFormatPr baseColWidth="10" defaultRowHeight="15"/>
  <cols>
    <col min="1" max="1" width="10.28515625" style="4" customWidth="1"/>
    <col min="2" max="2" width="20.425781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0.140625" style="4" customWidth="1"/>
    <col min="8" max="8" width="17.85546875" style="4" customWidth="1"/>
    <col min="9" max="9" width="15.42578125" style="4" customWidth="1"/>
    <col min="10" max="10" width="11.42578125" style="4"/>
    <col min="11" max="11" width="10.7109375" style="4" customWidth="1"/>
    <col min="12" max="12" width="9.140625" style="4" customWidth="1"/>
    <col min="13" max="13" width="9.5703125" style="4" customWidth="1"/>
    <col min="14" max="14" width="9.710937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13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71</v>
      </c>
      <c r="F3" s="8"/>
      <c r="G3" s="1"/>
      <c r="H3" s="1"/>
      <c r="I3" s="1"/>
      <c r="J3" s="140"/>
      <c r="K3" s="186">
        <v>40747</v>
      </c>
      <c r="L3" s="186"/>
      <c r="M3" s="186"/>
      <c r="N3" s="7" t="s">
        <v>355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4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/>
      <c r="B6" s="10" t="s">
        <v>356</v>
      </c>
      <c r="C6" s="11" t="s">
        <v>17</v>
      </c>
      <c r="D6" s="12">
        <v>40747</v>
      </c>
      <c r="E6" s="12">
        <v>40748</v>
      </c>
      <c r="F6" s="13">
        <v>38627</v>
      </c>
      <c r="G6" s="14">
        <v>23000</v>
      </c>
      <c r="H6" s="14"/>
      <c r="I6" s="14"/>
      <c r="J6" s="15">
        <v>23000</v>
      </c>
      <c r="K6" s="14"/>
      <c r="L6" s="14"/>
      <c r="M6" s="14"/>
      <c r="N6" s="17">
        <f t="shared" ref="N6:N40" si="0">SUM(G6+I6)</f>
        <v>23000</v>
      </c>
    </row>
    <row r="7" spans="1:14">
      <c r="A7" s="10"/>
      <c r="B7" s="10" t="s">
        <v>357</v>
      </c>
      <c r="C7" s="11" t="s">
        <v>17</v>
      </c>
      <c r="D7" s="12">
        <v>40747</v>
      </c>
      <c r="E7" s="12">
        <v>40748</v>
      </c>
      <c r="F7" s="13">
        <v>38628</v>
      </c>
      <c r="G7" s="14">
        <v>32370</v>
      </c>
      <c r="H7" s="14"/>
      <c r="I7" s="14"/>
      <c r="J7" s="15"/>
      <c r="K7" s="14">
        <v>32370</v>
      </c>
      <c r="L7" s="14"/>
      <c r="M7" s="14"/>
      <c r="N7" s="17">
        <f t="shared" si="0"/>
        <v>32370</v>
      </c>
    </row>
    <row r="8" spans="1:14">
      <c r="A8" s="10"/>
      <c r="B8" s="11" t="s">
        <v>358</v>
      </c>
      <c r="C8" s="11" t="s">
        <v>125</v>
      </c>
      <c r="D8" s="12">
        <v>40756</v>
      </c>
      <c r="E8" s="12">
        <v>40758</v>
      </c>
      <c r="F8" s="13">
        <v>38269</v>
      </c>
      <c r="G8" s="14">
        <v>45816</v>
      </c>
      <c r="H8" s="14"/>
      <c r="I8" s="15"/>
      <c r="J8" s="14"/>
      <c r="K8" s="14"/>
      <c r="L8" s="14"/>
      <c r="M8" s="16">
        <v>45816</v>
      </c>
      <c r="N8" s="17">
        <f t="shared" si="0"/>
        <v>45816</v>
      </c>
    </row>
    <row r="9" spans="1:14">
      <c r="A9" s="10"/>
      <c r="B9" s="11" t="s">
        <v>71</v>
      </c>
      <c r="C9" s="11"/>
      <c r="D9" s="12"/>
      <c r="E9" s="12"/>
      <c r="F9" s="13">
        <v>38630</v>
      </c>
      <c r="G9" s="14"/>
      <c r="H9" s="14" t="s">
        <v>57</v>
      </c>
      <c r="I9" s="15">
        <v>3000</v>
      </c>
      <c r="J9" s="14">
        <v>3000</v>
      </c>
      <c r="K9" s="14"/>
      <c r="L9" s="14"/>
      <c r="M9" s="16"/>
      <c r="N9" s="17">
        <f t="shared" si="0"/>
        <v>3000</v>
      </c>
    </row>
    <row r="10" spans="1:14">
      <c r="A10" s="10"/>
      <c r="B10" s="11"/>
      <c r="C10" s="11"/>
      <c r="D10" s="12"/>
      <c r="E10" s="12"/>
      <c r="F10" s="13"/>
      <c r="G10" s="14"/>
      <c r="H10" s="14"/>
      <c r="I10" s="15"/>
      <c r="J10" s="14"/>
      <c r="K10" s="14"/>
      <c r="L10" s="14"/>
      <c r="M10" s="16"/>
      <c r="N10" s="17">
        <f t="shared" si="0"/>
        <v>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104186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101186</v>
      </c>
      <c r="H42" s="14"/>
      <c r="I42" s="32">
        <f>SUM(I6:I40)</f>
        <v>3000</v>
      </c>
      <c r="J42" s="32">
        <f>SUM(J6:J40)</f>
        <v>26000</v>
      </c>
      <c r="K42" s="32">
        <f>SUM(K6:K40)</f>
        <v>32370</v>
      </c>
      <c r="L42" s="32">
        <f>SUM(L6:L41)</f>
        <v>0</v>
      </c>
      <c r="M42" s="32">
        <f>SUM(M6:M41)</f>
        <v>45816</v>
      </c>
      <c r="N42" s="32">
        <f>SUM(J42:M42)</f>
        <v>104186</v>
      </c>
    </row>
    <row r="43" spans="1:14">
      <c r="A43" s="1"/>
      <c r="B43" s="1"/>
      <c r="C43" s="1"/>
      <c r="D43" s="33"/>
      <c r="E43" s="1"/>
      <c r="F43" s="1"/>
      <c r="G43" s="1"/>
      <c r="H43" s="139" t="s">
        <v>19</v>
      </c>
      <c r="I43" s="34"/>
      <c r="J43" s="30"/>
      <c r="K43" s="140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40" t="s">
        <v>21</v>
      </c>
      <c r="F44" s="140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40"/>
      <c r="C45" s="38"/>
      <c r="D45" s="39"/>
      <c r="E45" s="190">
        <v>498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v>26000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26000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51"/>
  <sheetViews>
    <sheetView topLeftCell="A34" workbookViewId="0">
      <selection activeCell="C52" sqref="C52"/>
    </sheetView>
  </sheetViews>
  <sheetFormatPr baseColWidth="10" defaultRowHeight="15"/>
  <cols>
    <col min="1" max="1" width="10.28515625" style="4" customWidth="1"/>
    <col min="2" max="2" width="20.425781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0.140625" style="4" customWidth="1"/>
    <col min="8" max="8" width="17.85546875" style="4" customWidth="1"/>
    <col min="9" max="9" width="15.42578125" style="4" customWidth="1"/>
    <col min="10" max="10" width="11.42578125" style="4"/>
    <col min="11" max="11" width="10.7109375" style="4" customWidth="1"/>
    <col min="12" max="12" width="9.140625" style="4" customWidth="1"/>
    <col min="13" max="13" width="9.5703125" style="4" customWidth="1"/>
    <col min="14" max="14" width="9.710937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13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41</v>
      </c>
      <c r="F3" s="8"/>
      <c r="G3" s="1"/>
      <c r="H3" s="1"/>
      <c r="I3" s="1"/>
      <c r="J3" s="138"/>
      <c r="K3" s="186">
        <v>40747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3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 t="s">
        <v>349</v>
      </c>
      <c r="B6" s="10" t="s">
        <v>350</v>
      </c>
      <c r="C6" s="11" t="s">
        <v>44</v>
      </c>
      <c r="D6" s="12">
        <v>40747</v>
      </c>
      <c r="E6" s="12">
        <v>40748</v>
      </c>
      <c r="F6" s="13">
        <v>38622</v>
      </c>
      <c r="G6" s="14">
        <v>69000</v>
      </c>
      <c r="H6" s="14"/>
      <c r="I6" s="14"/>
      <c r="J6" s="15">
        <v>46000</v>
      </c>
      <c r="K6" s="14">
        <v>23000</v>
      </c>
      <c r="L6" s="14"/>
      <c r="M6" s="14"/>
      <c r="N6" s="17">
        <f t="shared" ref="N6:N40" si="0">SUM(G6+I6)</f>
        <v>69000</v>
      </c>
    </row>
    <row r="7" spans="1:14">
      <c r="A7" s="10" t="s">
        <v>351</v>
      </c>
      <c r="B7" s="10" t="s">
        <v>352</v>
      </c>
      <c r="C7" s="11" t="s">
        <v>44</v>
      </c>
      <c r="D7" s="12">
        <v>40747</v>
      </c>
      <c r="E7" s="12">
        <v>40748</v>
      </c>
      <c r="F7" s="13">
        <v>38623</v>
      </c>
      <c r="G7" s="14">
        <v>24500</v>
      </c>
      <c r="H7" s="14"/>
      <c r="I7" s="14"/>
      <c r="J7" s="15"/>
      <c r="K7" s="14">
        <v>24500</v>
      </c>
      <c r="L7" s="14"/>
      <c r="M7" s="14"/>
      <c r="N7" s="17">
        <f t="shared" si="0"/>
        <v>24500</v>
      </c>
    </row>
    <row r="8" spans="1:14">
      <c r="A8" s="10" t="s">
        <v>228</v>
      </c>
      <c r="B8" s="11" t="s">
        <v>353</v>
      </c>
      <c r="C8" s="11" t="s">
        <v>44</v>
      </c>
      <c r="D8" s="12">
        <v>40747</v>
      </c>
      <c r="E8" s="12">
        <v>40748</v>
      </c>
      <c r="F8" s="13">
        <v>38624</v>
      </c>
      <c r="G8" s="14">
        <v>22908</v>
      </c>
      <c r="H8" s="14"/>
      <c r="I8" s="15"/>
      <c r="J8" s="14">
        <v>22908</v>
      </c>
      <c r="K8" s="14"/>
      <c r="L8" s="14"/>
      <c r="M8" s="16"/>
      <c r="N8" s="17">
        <f t="shared" si="0"/>
        <v>22908</v>
      </c>
    </row>
    <row r="9" spans="1:14">
      <c r="A9" s="10" t="s">
        <v>179</v>
      </c>
      <c r="B9" s="11" t="s">
        <v>354</v>
      </c>
      <c r="C9" s="11" t="s">
        <v>44</v>
      </c>
      <c r="D9" s="12">
        <v>40747</v>
      </c>
      <c r="E9" s="12">
        <v>40749</v>
      </c>
      <c r="F9" s="13">
        <v>38625</v>
      </c>
      <c r="G9" s="14">
        <v>75696</v>
      </c>
      <c r="H9" s="14"/>
      <c r="I9" s="15"/>
      <c r="J9" s="14">
        <v>75696</v>
      </c>
      <c r="K9" s="14"/>
      <c r="L9" s="14"/>
      <c r="M9" s="16"/>
      <c r="N9" s="17">
        <f t="shared" si="0"/>
        <v>75696</v>
      </c>
    </row>
    <row r="10" spans="1:14">
      <c r="A10" s="10"/>
      <c r="B10" s="11" t="s">
        <v>25</v>
      </c>
      <c r="C10" s="11"/>
      <c r="D10" s="12"/>
      <c r="E10" s="12"/>
      <c r="F10" s="13">
        <v>38626</v>
      </c>
      <c r="G10" s="14"/>
      <c r="H10" s="14" t="s">
        <v>57</v>
      </c>
      <c r="I10" s="15">
        <v>4000</v>
      </c>
      <c r="J10" s="14">
        <v>4000</v>
      </c>
      <c r="K10" s="14"/>
      <c r="L10" s="14"/>
      <c r="M10" s="16"/>
      <c r="N10" s="17">
        <f t="shared" si="0"/>
        <v>4000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196104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192104</v>
      </c>
      <c r="H42" s="14"/>
      <c r="I42" s="32">
        <f>SUM(I6:I40)</f>
        <v>4000</v>
      </c>
      <c r="J42" s="32">
        <f>SUM(J6:J40)</f>
        <v>148604</v>
      </c>
      <c r="K42" s="32">
        <f>SUM(K6:K40)</f>
        <v>47500</v>
      </c>
      <c r="L42" s="32">
        <f>SUM(L6:L41)</f>
        <v>0</v>
      </c>
      <c r="M42" s="32">
        <f>SUM(M6:M41)</f>
        <v>0</v>
      </c>
      <c r="N42" s="32">
        <f>SUM(J42:M42)</f>
        <v>196104</v>
      </c>
    </row>
    <row r="43" spans="1:14">
      <c r="A43" s="1"/>
      <c r="B43" s="1"/>
      <c r="C43" s="1"/>
      <c r="D43" s="33"/>
      <c r="E43" s="1"/>
      <c r="F43" s="1"/>
      <c r="G43" s="1"/>
      <c r="H43" s="137" t="s">
        <v>19</v>
      </c>
      <c r="I43" s="34"/>
      <c r="J43" s="30"/>
      <c r="K43" s="138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38" t="s">
        <v>21</v>
      </c>
      <c r="F44" s="138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38"/>
      <c r="C45" s="38"/>
      <c r="D45" s="39"/>
      <c r="E45" s="190">
        <v>498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10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v>4980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143620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148600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51"/>
  <sheetViews>
    <sheetView topLeftCell="A31" workbookViewId="0">
      <selection activeCell="C45" sqref="C45:F49"/>
    </sheetView>
  </sheetViews>
  <sheetFormatPr baseColWidth="10" defaultRowHeight="15"/>
  <cols>
    <col min="1" max="1" width="6.140625" style="4" customWidth="1"/>
    <col min="2" max="2" width="20.425781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0.140625" style="4" customWidth="1"/>
    <col min="8" max="8" width="17.85546875" style="4" customWidth="1"/>
    <col min="9" max="9" width="15.42578125" style="4" customWidth="1"/>
    <col min="10" max="10" width="11.42578125" style="4"/>
    <col min="11" max="11" width="10.7109375" style="4" customWidth="1"/>
    <col min="12" max="12" width="9.140625" style="4" customWidth="1"/>
    <col min="13" max="13" width="9.5703125" style="4" customWidth="1"/>
    <col min="14" max="14" width="9.710937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13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25</v>
      </c>
      <c r="F3" s="8"/>
      <c r="G3" s="1"/>
      <c r="H3" s="1"/>
      <c r="I3" s="1"/>
      <c r="J3" s="136"/>
      <c r="K3" s="186">
        <v>40746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3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 t="s">
        <v>342</v>
      </c>
      <c r="B6" s="10" t="s">
        <v>343</v>
      </c>
      <c r="C6" s="11" t="s">
        <v>344</v>
      </c>
      <c r="D6" s="12">
        <v>40762</v>
      </c>
      <c r="E6" s="12">
        <v>40764</v>
      </c>
      <c r="F6" s="13">
        <v>38617</v>
      </c>
      <c r="G6" s="14">
        <v>54000</v>
      </c>
      <c r="H6" s="14"/>
      <c r="I6" s="14"/>
      <c r="J6" s="15"/>
      <c r="K6" s="14"/>
      <c r="L6" s="14"/>
      <c r="M6" s="14">
        <v>54000</v>
      </c>
      <c r="N6" s="17">
        <f t="shared" ref="N6:N40" si="0">SUM(G6+I6)</f>
        <v>54000</v>
      </c>
    </row>
    <row r="7" spans="1:14">
      <c r="A7" s="10" t="s">
        <v>39</v>
      </c>
      <c r="B7" s="10" t="s">
        <v>345</v>
      </c>
      <c r="C7" s="11" t="s">
        <v>17</v>
      </c>
      <c r="D7" s="12">
        <v>40746</v>
      </c>
      <c r="E7" s="12">
        <v>40747</v>
      </c>
      <c r="F7" s="13">
        <v>38618</v>
      </c>
      <c r="G7" s="14">
        <v>17000</v>
      </c>
      <c r="H7" s="14"/>
      <c r="I7" s="14"/>
      <c r="J7" s="15"/>
      <c r="K7" s="14">
        <v>17000</v>
      </c>
      <c r="L7" s="14"/>
      <c r="M7" s="14"/>
      <c r="N7" s="17">
        <f t="shared" ref="N7" si="1">SUM(G7+I7)</f>
        <v>17000</v>
      </c>
    </row>
    <row r="8" spans="1:14">
      <c r="A8" s="10"/>
      <c r="B8" s="11" t="s">
        <v>346</v>
      </c>
      <c r="C8" s="11" t="s">
        <v>17</v>
      </c>
      <c r="D8" s="12">
        <v>40746</v>
      </c>
      <c r="E8" s="12">
        <v>40747</v>
      </c>
      <c r="F8" s="13">
        <v>38619</v>
      </c>
      <c r="G8" s="14">
        <v>30000</v>
      </c>
      <c r="H8" s="14"/>
      <c r="I8" s="15"/>
      <c r="J8" s="14"/>
      <c r="K8" s="14">
        <v>30000</v>
      </c>
      <c r="L8" s="14"/>
      <c r="M8" s="16"/>
      <c r="N8" s="17">
        <f t="shared" si="0"/>
        <v>30000</v>
      </c>
    </row>
    <row r="9" spans="1:14">
      <c r="A9" s="10" t="s">
        <v>195</v>
      </c>
      <c r="B9" s="11" t="s">
        <v>347</v>
      </c>
      <c r="C9" s="11" t="s">
        <v>17</v>
      </c>
      <c r="D9" s="12">
        <v>40746</v>
      </c>
      <c r="E9" s="12">
        <v>40747</v>
      </c>
      <c r="F9" s="13">
        <v>38620</v>
      </c>
      <c r="G9" s="14">
        <v>25000</v>
      </c>
      <c r="H9" s="14"/>
      <c r="I9" s="15"/>
      <c r="J9" s="14">
        <v>25000</v>
      </c>
      <c r="K9" s="14"/>
      <c r="L9" s="14"/>
      <c r="M9" s="16"/>
      <c r="N9" s="17">
        <f t="shared" si="0"/>
        <v>25000</v>
      </c>
    </row>
    <row r="10" spans="1:14">
      <c r="A10" s="10" t="s">
        <v>348</v>
      </c>
      <c r="B10" s="11" t="s">
        <v>160</v>
      </c>
      <c r="C10" s="11" t="s">
        <v>17</v>
      </c>
      <c r="D10" s="12">
        <v>40746</v>
      </c>
      <c r="E10" s="12">
        <v>40747</v>
      </c>
      <c r="F10" s="13">
        <v>38621</v>
      </c>
      <c r="G10" s="14">
        <v>50000</v>
      </c>
      <c r="H10" s="14"/>
      <c r="I10" s="15"/>
      <c r="J10" s="14"/>
      <c r="K10" s="14">
        <v>50000</v>
      </c>
      <c r="L10" s="14"/>
      <c r="M10" s="16"/>
      <c r="N10" s="17">
        <f t="shared" si="0"/>
        <v>50000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176000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176000</v>
      </c>
      <c r="H42" s="14"/>
      <c r="I42" s="32">
        <f>SUM(I6:I40)</f>
        <v>0</v>
      </c>
      <c r="J42" s="32">
        <f>SUM(J6:J40)</f>
        <v>25000</v>
      </c>
      <c r="K42" s="32">
        <f>SUM(K6:K40)</f>
        <v>97000</v>
      </c>
      <c r="L42" s="32">
        <f>SUM(L6:L41)</f>
        <v>0</v>
      </c>
      <c r="M42" s="32">
        <f>SUM(M6:M41)</f>
        <v>54000</v>
      </c>
      <c r="N42" s="32">
        <f>SUM(J42:M42)</f>
        <v>176000</v>
      </c>
    </row>
    <row r="43" spans="1:14">
      <c r="A43" s="1"/>
      <c r="B43" s="1"/>
      <c r="C43" s="1"/>
      <c r="D43" s="33"/>
      <c r="E43" s="1"/>
      <c r="F43" s="1"/>
      <c r="G43" s="1"/>
      <c r="H43" s="135" t="s">
        <v>19</v>
      </c>
      <c r="I43" s="34"/>
      <c r="J43" s="30"/>
      <c r="K43" s="136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36" t="s">
        <v>21</v>
      </c>
      <c r="F44" s="136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36"/>
      <c r="C45" s="38"/>
      <c r="D45" s="39"/>
      <c r="E45" s="190">
        <v>498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v>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25000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25000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2"/>
  <sheetViews>
    <sheetView workbookViewId="0">
      <selection sqref="A1:N50"/>
    </sheetView>
  </sheetViews>
  <sheetFormatPr baseColWidth="10" defaultRowHeight="15"/>
  <cols>
    <col min="1" max="1" width="11" style="4" customWidth="1"/>
    <col min="2" max="2" width="26.1406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1.42578125" style="4" customWidth="1"/>
    <col min="8" max="8" width="17.85546875" style="150" customWidth="1"/>
    <col min="9" max="9" width="15.42578125" style="4" customWidth="1"/>
    <col min="10" max="10" width="11.42578125" style="4"/>
    <col min="11" max="11" width="10.140625" style="4" customWidth="1"/>
    <col min="12" max="12" width="12.42578125" style="4" customWidth="1"/>
    <col min="13" max="13" width="9.5703125" style="4" customWidth="1"/>
    <col min="14" max="14" width="15.285156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45"/>
      <c r="I1" s="1"/>
      <c r="J1" s="2" t="s">
        <v>1</v>
      </c>
      <c r="K1" s="17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45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71</v>
      </c>
      <c r="F3" s="8"/>
      <c r="G3" s="1"/>
      <c r="H3" s="145"/>
      <c r="I3" s="1"/>
      <c r="J3" s="176"/>
      <c r="K3" s="186">
        <v>40755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7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/>
      <c r="B6" s="10" t="s">
        <v>487</v>
      </c>
      <c r="C6" s="11"/>
      <c r="D6" s="12"/>
      <c r="E6" s="12"/>
      <c r="F6" s="13">
        <v>38745</v>
      </c>
      <c r="G6" s="14"/>
      <c r="H6" s="14" t="s">
        <v>488</v>
      </c>
      <c r="I6" s="14">
        <v>24900</v>
      </c>
      <c r="J6" s="15">
        <v>24900</v>
      </c>
      <c r="K6" s="14"/>
      <c r="L6" s="14"/>
      <c r="M6" s="14"/>
      <c r="N6" s="17">
        <f t="shared" ref="N6:N41" si="0">SUM(G6+I6)</f>
        <v>24900</v>
      </c>
    </row>
    <row r="7" spans="1:14" ht="15.75" customHeight="1">
      <c r="A7" s="10"/>
      <c r="B7" s="10" t="s">
        <v>489</v>
      </c>
      <c r="C7" s="11" t="s">
        <v>17</v>
      </c>
      <c r="D7" s="12">
        <v>40754</v>
      </c>
      <c r="E7" s="12">
        <v>40755</v>
      </c>
      <c r="F7" s="13">
        <v>38746</v>
      </c>
      <c r="G7" s="14">
        <v>45816</v>
      </c>
      <c r="H7" s="14"/>
      <c r="I7" s="14"/>
      <c r="J7" s="15"/>
      <c r="K7" s="14">
        <v>45816</v>
      </c>
      <c r="L7" s="14"/>
      <c r="M7" s="14"/>
      <c r="N7" s="17">
        <f t="shared" si="0"/>
        <v>45816</v>
      </c>
    </row>
    <row r="8" spans="1:14">
      <c r="A8" s="10"/>
      <c r="B8" s="10" t="s">
        <v>489</v>
      </c>
      <c r="C8" s="11" t="s">
        <v>17</v>
      </c>
      <c r="D8" s="12">
        <v>40755</v>
      </c>
      <c r="E8" s="12">
        <v>40756</v>
      </c>
      <c r="F8" s="13">
        <v>38746</v>
      </c>
      <c r="G8" s="14">
        <v>22908</v>
      </c>
      <c r="H8" s="14"/>
      <c r="I8" s="14"/>
      <c r="J8" s="15"/>
      <c r="K8" s="14">
        <v>22908</v>
      </c>
      <c r="L8" s="14"/>
      <c r="M8" s="14"/>
      <c r="N8" s="17">
        <f t="shared" si="0"/>
        <v>22908</v>
      </c>
    </row>
    <row r="9" spans="1:14">
      <c r="A9" s="10"/>
      <c r="B9" s="11" t="s">
        <v>490</v>
      </c>
      <c r="C9" s="11"/>
      <c r="D9" s="12"/>
      <c r="E9" s="12"/>
      <c r="F9" s="13">
        <v>38747</v>
      </c>
      <c r="G9" s="14"/>
      <c r="H9" s="14" t="s">
        <v>491</v>
      </c>
      <c r="I9" s="15">
        <v>99600</v>
      </c>
      <c r="J9" s="14"/>
      <c r="K9" s="14">
        <v>99600</v>
      </c>
      <c r="L9" s="14"/>
      <c r="M9" s="16"/>
      <c r="N9" s="17">
        <f t="shared" si="0"/>
        <v>99600</v>
      </c>
    </row>
    <row r="10" spans="1:14">
      <c r="A10" s="10"/>
      <c r="B10" s="11" t="s">
        <v>492</v>
      </c>
      <c r="C10" s="11" t="s">
        <v>493</v>
      </c>
      <c r="D10" s="12">
        <v>40755</v>
      </c>
      <c r="E10" s="12">
        <v>40756</v>
      </c>
      <c r="F10" s="13">
        <v>38748</v>
      </c>
      <c r="G10" s="14">
        <v>35856</v>
      </c>
      <c r="H10" s="14"/>
      <c r="I10" s="15"/>
      <c r="J10" s="14">
        <v>35856</v>
      </c>
      <c r="K10" s="14"/>
      <c r="L10" s="14"/>
      <c r="M10" s="16"/>
      <c r="N10" s="17">
        <f t="shared" si="0"/>
        <v>35856</v>
      </c>
    </row>
    <row r="11" spans="1:14">
      <c r="A11" s="10"/>
      <c r="B11" s="11" t="s">
        <v>71</v>
      </c>
      <c r="C11" s="11"/>
      <c r="D11" s="12"/>
      <c r="E11" s="12"/>
      <c r="F11" s="13">
        <v>38749</v>
      </c>
      <c r="G11" s="14"/>
      <c r="H11" s="14" t="s">
        <v>57</v>
      </c>
      <c r="I11" s="15">
        <v>3000</v>
      </c>
      <c r="J11" s="14">
        <v>3000</v>
      </c>
      <c r="K11" s="14"/>
      <c r="L11" s="14"/>
      <c r="M11" s="16"/>
      <c r="N11" s="17">
        <f t="shared" si="0"/>
        <v>3000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8"/>
      <c r="D13" s="12"/>
      <c r="E13" s="12"/>
      <c r="F13" s="13"/>
      <c r="G13" s="14"/>
      <c r="H13" s="146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6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6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6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6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6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6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6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6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1"/>
      <c r="D22" s="12"/>
      <c r="E22" s="12"/>
      <c r="F22" s="13"/>
      <c r="G22" s="14"/>
      <c r="H22" s="146"/>
      <c r="I22" s="15"/>
      <c r="J22" s="14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6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8"/>
      <c r="D24" s="12"/>
      <c r="E24" s="12"/>
      <c r="F24" s="13"/>
      <c r="G24" s="14"/>
      <c r="H24" s="146"/>
      <c r="I24" s="14"/>
      <c r="J24" s="15"/>
      <c r="K24" s="14"/>
      <c r="L24" s="14"/>
      <c r="M24" s="16"/>
      <c r="N24" s="17">
        <f t="shared" si="0"/>
        <v>0</v>
      </c>
    </row>
    <row r="25" spans="1:14">
      <c r="A25" s="10"/>
      <c r="B25" s="11"/>
      <c r="C25" s="11"/>
      <c r="D25" s="12"/>
      <c r="E25" s="12"/>
      <c r="F25" s="13"/>
      <c r="G25" s="14"/>
      <c r="H25" s="146"/>
      <c r="I25" s="15"/>
      <c r="J25" s="14"/>
      <c r="K25" s="14"/>
      <c r="L25" s="14"/>
      <c r="M25" s="16"/>
      <c r="N25" s="17">
        <f t="shared" si="0"/>
        <v>0</v>
      </c>
    </row>
    <row r="26" spans="1:14">
      <c r="A26" s="19"/>
      <c r="B26" s="11"/>
      <c r="C26" s="18"/>
      <c r="D26" s="12"/>
      <c r="E26" s="12"/>
      <c r="F26" s="13"/>
      <c r="G26" s="14"/>
      <c r="H26" s="146"/>
      <c r="I26" s="14"/>
      <c r="J26" s="15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6"/>
      <c r="I27" s="15"/>
      <c r="J27" s="14"/>
      <c r="K27" s="14"/>
      <c r="L27" s="14"/>
      <c r="M27" s="16"/>
      <c r="N27" s="17">
        <f t="shared" si="0"/>
        <v>0</v>
      </c>
    </row>
    <row r="28" spans="1:14">
      <c r="A28" s="19"/>
      <c r="B28" s="20"/>
      <c r="C28" s="18"/>
      <c r="D28" s="12"/>
      <c r="E28" s="12"/>
      <c r="F28" s="13"/>
      <c r="G28" s="14"/>
      <c r="H28" s="146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10"/>
      <c r="C29" s="18"/>
      <c r="D29" s="12"/>
      <c r="E29" s="12"/>
      <c r="F29" s="13"/>
      <c r="G29" s="14"/>
      <c r="H29" s="146"/>
      <c r="I29" s="15"/>
      <c r="J29" s="15"/>
      <c r="K29" s="14"/>
      <c r="L29" s="14"/>
      <c r="M29" s="16"/>
      <c r="N29" s="17">
        <f t="shared" si="0"/>
        <v>0</v>
      </c>
    </row>
    <row r="30" spans="1:14">
      <c r="A30" s="19"/>
      <c r="B30" s="20"/>
      <c r="C30" s="18"/>
      <c r="D30" s="12"/>
      <c r="E30" s="12"/>
      <c r="F30" s="13"/>
      <c r="G30" s="14"/>
      <c r="H30" s="146"/>
      <c r="I30" s="14"/>
      <c r="J30" s="14"/>
      <c r="K30" s="14"/>
      <c r="L30" s="14"/>
      <c r="M30" s="16"/>
      <c r="N30" s="17">
        <f t="shared" si="0"/>
        <v>0</v>
      </c>
    </row>
    <row r="31" spans="1:14">
      <c r="A31" s="21"/>
      <c r="B31" s="20"/>
      <c r="C31" s="18"/>
      <c r="D31" s="12"/>
      <c r="E31" s="12"/>
      <c r="F31" s="13"/>
      <c r="G31" s="14"/>
      <c r="H31" s="147"/>
      <c r="I31" s="23"/>
      <c r="J31" s="14"/>
      <c r="K31" s="24"/>
      <c r="L31" s="14"/>
      <c r="M31" s="16"/>
      <c r="N31" s="17">
        <f t="shared" si="0"/>
        <v>0</v>
      </c>
    </row>
    <row r="32" spans="1:14">
      <c r="A32" s="21"/>
      <c r="B32" s="25"/>
      <c r="C32" s="18"/>
      <c r="D32" s="12"/>
      <c r="E32" s="12"/>
      <c r="F32" s="13"/>
      <c r="G32" s="22"/>
      <c r="H32" s="147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1"/>
      <c r="B33" s="25"/>
      <c r="C33" s="25"/>
      <c r="D33" s="26"/>
      <c r="E33" s="26"/>
      <c r="F33" s="13"/>
      <c r="G33" s="22"/>
      <c r="H33" s="147"/>
      <c r="I33" s="23"/>
      <c r="J33" s="22"/>
      <c r="K33" s="24"/>
      <c r="L33" s="22"/>
      <c r="M33" s="16"/>
      <c r="N33" s="17">
        <f t="shared" si="0"/>
        <v>0</v>
      </c>
    </row>
    <row r="34" spans="1:14">
      <c r="A34" s="27"/>
      <c r="B34" s="28"/>
      <c r="C34" s="28"/>
      <c r="D34" s="26"/>
      <c r="E34" s="26"/>
      <c r="F34" s="13"/>
      <c r="G34" s="14"/>
      <c r="H34" s="147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9"/>
      <c r="D35" s="26"/>
      <c r="E35" s="26"/>
      <c r="F35" s="13"/>
      <c r="G35" s="14"/>
      <c r="H35" s="147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13"/>
      <c r="G36" s="14"/>
      <c r="H36" s="147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147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147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147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147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147"/>
      <c r="I41" s="23"/>
      <c r="J41" s="14"/>
      <c r="K41" s="22"/>
      <c r="L41" s="14"/>
      <c r="M41" s="16"/>
      <c r="N41" s="17">
        <f t="shared" si="0"/>
        <v>0</v>
      </c>
    </row>
    <row r="42" spans="1:14">
      <c r="A42" s="27"/>
      <c r="B42" s="29"/>
      <c r="C42" s="28"/>
      <c r="D42" s="26"/>
      <c r="E42" s="26"/>
      <c r="F42" s="28"/>
      <c r="G42" s="14"/>
      <c r="H42" s="147"/>
      <c r="I42" s="23"/>
      <c r="J42" s="14"/>
      <c r="K42" s="22"/>
      <c r="L42" s="14"/>
      <c r="M42" s="16"/>
      <c r="N42" s="17">
        <f>SUM(N6:N41)</f>
        <v>232080</v>
      </c>
    </row>
    <row r="43" spans="1:14">
      <c r="A43" s="7" t="s">
        <v>18</v>
      </c>
      <c r="B43" s="7"/>
      <c r="C43" s="30"/>
      <c r="D43" s="31"/>
      <c r="E43" s="31"/>
      <c r="F43" s="31"/>
      <c r="G43" s="14">
        <f>SUM(G6:G42)</f>
        <v>104580</v>
      </c>
      <c r="H43" s="146"/>
      <c r="I43" s="32">
        <f>SUM(I6:I41)</f>
        <v>127500</v>
      </c>
      <c r="J43" s="32">
        <f>SUM(J6:J41)</f>
        <v>63756</v>
      </c>
      <c r="K43" s="32">
        <f>SUM(K6:K41)</f>
        <v>168324</v>
      </c>
      <c r="L43" s="32">
        <f>SUM(L6:L42)</f>
        <v>0</v>
      </c>
      <c r="M43" s="32">
        <f>SUM(M6:M42)</f>
        <v>0</v>
      </c>
      <c r="N43" s="32">
        <f>SUM(J43:M43)</f>
        <v>232080</v>
      </c>
    </row>
    <row r="44" spans="1:14">
      <c r="A44" s="1"/>
      <c r="B44" s="1"/>
      <c r="C44" s="1"/>
      <c r="D44" s="33"/>
      <c r="E44" s="1"/>
      <c r="F44" s="1"/>
      <c r="G44" s="1"/>
      <c r="H44" s="148" t="s">
        <v>19</v>
      </c>
      <c r="I44" s="34"/>
      <c r="J44" s="30"/>
      <c r="K44" s="176"/>
      <c r="L44" s="30"/>
      <c r="M44" s="30"/>
      <c r="N44" s="1"/>
    </row>
    <row r="45" spans="1:14" ht="18.75">
      <c r="A45" s="7" t="s">
        <v>20</v>
      </c>
      <c r="B45" s="7"/>
      <c r="C45" s="1"/>
      <c r="D45" s="33"/>
      <c r="E45" s="176" t="s">
        <v>21</v>
      </c>
      <c r="F45" s="176"/>
      <c r="G45" s="35"/>
      <c r="H45" s="188"/>
      <c r="I45" s="189"/>
      <c r="J45" s="36"/>
      <c r="K45" s="37"/>
      <c r="L45" s="37"/>
      <c r="M45" s="1"/>
      <c r="N45" s="1"/>
    </row>
    <row r="46" spans="1:14" ht="15.75">
      <c r="A46" s="7" t="s">
        <v>22</v>
      </c>
      <c r="B46" s="176"/>
      <c r="C46" s="38"/>
      <c r="D46" s="39"/>
      <c r="E46" s="190">
        <v>498</v>
      </c>
      <c r="F46" s="191"/>
      <c r="G46" s="192"/>
      <c r="H46" s="193"/>
      <c r="I46" s="194"/>
      <c r="J46" s="37"/>
      <c r="K46" s="37"/>
      <c r="L46" s="37"/>
      <c r="M46" s="1"/>
      <c r="N46" s="40"/>
    </row>
    <row r="47" spans="1:14">
      <c r="A47" s="7" t="s">
        <v>23</v>
      </c>
      <c r="B47" s="1"/>
      <c r="C47" s="41">
        <v>125</v>
      </c>
      <c r="D47" s="39"/>
      <c r="E47" s="39"/>
      <c r="F47" s="39"/>
      <c r="G47" s="1"/>
      <c r="H47" s="149"/>
      <c r="I47" s="43"/>
      <c r="J47" s="1"/>
      <c r="K47" s="1"/>
      <c r="L47" s="1"/>
      <c r="M47" s="1"/>
      <c r="N47" s="40"/>
    </row>
    <row r="48" spans="1:14">
      <c r="A48" s="1"/>
      <c r="B48" s="1"/>
      <c r="C48" s="44">
        <f>((C46+C47)*E46)</f>
        <v>62250</v>
      </c>
      <c r="D48" s="39"/>
      <c r="E48" s="39"/>
      <c r="F48" s="39"/>
      <c r="G48" s="1"/>
      <c r="H48" s="145"/>
      <c r="I48" s="1"/>
      <c r="J48" s="1"/>
      <c r="K48" s="1"/>
      <c r="L48" s="1"/>
      <c r="M48" s="1"/>
      <c r="N48" s="40"/>
    </row>
    <row r="49" spans="1:14">
      <c r="A49" s="7" t="s">
        <v>24</v>
      </c>
      <c r="B49" s="1"/>
      <c r="C49" s="45">
        <v>1500</v>
      </c>
      <c r="D49" s="39"/>
      <c r="E49" s="39"/>
      <c r="F49" s="39"/>
      <c r="G49" s="1"/>
      <c r="H49" s="145"/>
      <c r="I49" s="1"/>
      <c r="J49" s="1"/>
      <c r="K49" s="1"/>
      <c r="L49" s="1"/>
      <c r="M49" s="1"/>
      <c r="N49" s="1"/>
    </row>
    <row r="50" spans="1:14">
      <c r="A50" s="179" t="s">
        <v>16</v>
      </c>
      <c r="B50" s="179"/>
      <c r="C50" s="44">
        <f>SUM(C48+C49)</f>
        <v>63750</v>
      </c>
      <c r="D50" s="39"/>
      <c r="E50" s="39"/>
      <c r="F50" s="39"/>
      <c r="G50" s="1"/>
      <c r="H50" s="145"/>
      <c r="I50" s="1"/>
      <c r="J50" s="1"/>
      <c r="K50" s="1"/>
      <c r="L50" s="1"/>
      <c r="M50" s="1"/>
      <c r="N50" s="33"/>
    </row>
    <row r="52" spans="1:14">
      <c r="A52" s="80"/>
      <c r="B52" s="81"/>
      <c r="C52" s="80"/>
      <c r="D52" s="80"/>
      <c r="E52" s="80"/>
      <c r="F52" s="8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C18" sqref="C18"/>
    </sheetView>
  </sheetViews>
  <sheetFormatPr baseColWidth="10" defaultRowHeight="15"/>
  <cols>
    <col min="1" max="1" width="6.140625" style="4" customWidth="1"/>
    <col min="2" max="2" width="20.425781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0.140625" style="4" customWidth="1"/>
    <col min="8" max="8" width="17.85546875" style="4" customWidth="1"/>
    <col min="9" max="9" width="15.42578125" style="4" customWidth="1"/>
    <col min="10" max="10" width="11.42578125" style="4"/>
    <col min="11" max="11" width="10.7109375" style="4" customWidth="1"/>
    <col min="12" max="12" width="9.140625" style="4" customWidth="1"/>
    <col min="13" max="13" width="9.5703125" style="4" customWidth="1"/>
    <col min="14" max="14" width="9.710937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13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58</v>
      </c>
      <c r="F3" s="8"/>
      <c r="G3" s="1"/>
      <c r="H3" s="1"/>
      <c r="I3" s="1"/>
      <c r="J3" s="134"/>
      <c r="K3" s="186">
        <v>40746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3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/>
      <c r="B6" s="10" t="s">
        <v>337</v>
      </c>
      <c r="C6" s="11" t="s">
        <v>154</v>
      </c>
      <c r="D6" s="12">
        <v>40745</v>
      </c>
      <c r="E6" s="12">
        <v>40746</v>
      </c>
      <c r="F6" s="13">
        <v>38613</v>
      </c>
      <c r="G6" s="14">
        <v>16000</v>
      </c>
      <c r="H6" s="14"/>
      <c r="I6" s="14"/>
      <c r="J6" s="15">
        <v>16000</v>
      </c>
      <c r="K6" s="14"/>
      <c r="L6" s="14"/>
      <c r="M6" s="14"/>
      <c r="N6" s="17">
        <v>16000</v>
      </c>
    </row>
    <row r="7" spans="1:14">
      <c r="A7" s="10" t="s">
        <v>195</v>
      </c>
      <c r="B7" s="10" t="s">
        <v>335</v>
      </c>
      <c r="C7" s="11" t="s">
        <v>336</v>
      </c>
      <c r="D7" s="12">
        <v>40745</v>
      </c>
      <c r="E7" s="12">
        <v>40746</v>
      </c>
      <c r="F7" s="13">
        <v>38614</v>
      </c>
      <c r="G7" s="14">
        <v>17000</v>
      </c>
      <c r="H7" s="14"/>
      <c r="I7" s="14"/>
      <c r="J7" s="15">
        <v>17000</v>
      </c>
      <c r="K7" s="14"/>
      <c r="L7" s="14"/>
      <c r="M7" s="14"/>
      <c r="N7" s="17">
        <f t="shared" ref="N7" si="0">SUM(G7+I7)</f>
        <v>17000</v>
      </c>
    </row>
    <row r="8" spans="1:14">
      <c r="A8" s="10"/>
      <c r="B8" s="11" t="s">
        <v>338</v>
      </c>
      <c r="C8" s="11" t="s">
        <v>44</v>
      </c>
      <c r="D8" s="12"/>
      <c r="E8" s="12"/>
      <c r="F8" s="13">
        <v>38615</v>
      </c>
      <c r="G8" s="14"/>
      <c r="H8" s="14" t="s">
        <v>339</v>
      </c>
      <c r="I8" s="15">
        <v>62250</v>
      </c>
      <c r="J8" s="14"/>
      <c r="K8" s="14">
        <v>62250</v>
      </c>
      <c r="L8" s="14"/>
      <c r="M8" s="16"/>
      <c r="N8" s="17">
        <f t="shared" ref="N8:N40" si="1">SUM(G8+I8)</f>
        <v>62250</v>
      </c>
    </row>
    <row r="9" spans="1:14">
      <c r="A9" s="10"/>
      <c r="B9" s="11" t="s">
        <v>340</v>
      </c>
      <c r="C9" s="11" t="s">
        <v>341</v>
      </c>
      <c r="D9" s="12">
        <v>40746</v>
      </c>
      <c r="E9" s="12">
        <v>40748</v>
      </c>
      <c r="F9" s="13">
        <v>38617</v>
      </c>
      <c r="G9" s="14">
        <v>49302</v>
      </c>
      <c r="H9" s="14"/>
      <c r="I9" s="15"/>
      <c r="J9" s="14"/>
      <c r="K9" s="14"/>
      <c r="L9" s="14"/>
      <c r="M9" s="16">
        <v>49302</v>
      </c>
      <c r="N9" s="17">
        <f t="shared" si="1"/>
        <v>49302</v>
      </c>
    </row>
    <row r="10" spans="1:14">
      <c r="A10" s="10"/>
      <c r="B10" s="11"/>
      <c r="C10" s="11"/>
      <c r="D10" s="12"/>
      <c r="E10" s="12"/>
      <c r="F10" s="13"/>
      <c r="G10" s="14"/>
      <c r="H10" s="14"/>
      <c r="I10" s="15"/>
      <c r="J10" s="14"/>
      <c r="K10" s="14"/>
      <c r="L10" s="14"/>
      <c r="M10" s="16"/>
      <c r="N10" s="17">
        <f t="shared" si="1"/>
        <v>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1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1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1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1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1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1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1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1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1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1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1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1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1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1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1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1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1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1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1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1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1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1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1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1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1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1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1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1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1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1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144552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82302</v>
      </c>
      <c r="H42" s="14"/>
      <c r="I42" s="32">
        <f>SUM(I6:I40)</f>
        <v>62250</v>
      </c>
      <c r="J42" s="32">
        <f>SUM(J6:J40)</f>
        <v>33000</v>
      </c>
      <c r="K42" s="32">
        <f>SUM(K6:K40)</f>
        <v>62250</v>
      </c>
      <c r="L42" s="32">
        <f>SUM(L6:L41)</f>
        <v>0</v>
      </c>
      <c r="M42" s="32">
        <f>SUM(M6:M41)</f>
        <v>49302</v>
      </c>
      <c r="N42" s="32">
        <f>SUM(J42:M42)</f>
        <v>144552</v>
      </c>
    </row>
    <row r="43" spans="1:14">
      <c r="A43" s="1"/>
      <c r="B43" s="1"/>
      <c r="C43" s="1"/>
      <c r="D43" s="33"/>
      <c r="E43" s="1"/>
      <c r="F43" s="1"/>
      <c r="G43" s="1"/>
      <c r="H43" s="133" t="s">
        <v>19</v>
      </c>
      <c r="I43" s="34"/>
      <c r="J43" s="30"/>
      <c r="K43" s="134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34" t="s">
        <v>21</v>
      </c>
      <c r="F44" s="134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34"/>
      <c r="C45" s="38"/>
      <c r="D45" s="39"/>
      <c r="E45" s="190">
        <v>498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v>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33000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33000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C47" sqref="C47"/>
    </sheetView>
  </sheetViews>
  <sheetFormatPr baseColWidth="10" defaultRowHeight="15"/>
  <cols>
    <col min="1" max="1" width="6.140625" style="4" customWidth="1"/>
    <col min="2" max="2" width="20.425781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0.140625" style="4" customWidth="1"/>
    <col min="8" max="8" width="17.85546875" style="4" customWidth="1"/>
    <col min="9" max="9" width="15.42578125" style="4" customWidth="1"/>
    <col min="10" max="10" width="11.42578125" style="4"/>
    <col min="11" max="11" width="10.7109375" style="4" customWidth="1"/>
    <col min="12" max="12" width="9.140625" style="4" customWidth="1"/>
    <col min="13" max="13" width="9.5703125" style="4" customWidth="1"/>
    <col min="14" max="14" width="9.710937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13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87</v>
      </c>
      <c r="F3" s="8"/>
      <c r="G3" s="1"/>
      <c r="H3" s="1"/>
      <c r="I3" s="1"/>
      <c r="J3" s="132"/>
      <c r="K3" s="186">
        <v>40745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3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 t="s">
        <v>329</v>
      </c>
      <c r="B6" s="19" t="s">
        <v>330</v>
      </c>
      <c r="C6" s="11" t="s">
        <v>331</v>
      </c>
      <c r="D6" s="12">
        <v>40745</v>
      </c>
      <c r="E6" s="12">
        <v>40746</v>
      </c>
      <c r="F6" s="13">
        <v>38610</v>
      </c>
      <c r="G6" s="14">
        <v>27500</v>
      </c>
      <c r="H6" s="14" t="s">
        <v>332</v>
      </c>
      <c r="I6" s="14">
        <v>17500</v>
      </c>
      <c r="J6" s="15">
        <v>45000</v>
      </c>
      <c r="K6" s="14"/>
      <c r="L6" s="14"/>
      <c r="M6" s="14"/>
      <c r="N6" s="16">
        <v>45000</v>
      </c>
    </row>
    <row r="7" spans="1:14">
      <c r="A7" s="19"/>
      <c r="B7" s="19" t="s">
        <v>333</v>
      </c>
      <c r="C7" s="11" t="s">
        <v>334</v>
      </c>
      <c r="D7" s="12">
        <v>40737</v>
      </c>
      <c r="E7" s="12">
        <v>40739</v>
      </c>
      <c r="F7" s="13">
        <v>38611</v>
      </c>
      <c r="G7" s="14">
        <v>129480</v>
      </c>
      <c r="H7" s="14"/>
      <c r="I7" s="14"/>
      <c r="J7" s="15"/>
      <c r="K7" s="14"/>
      <c r="L7" s="14"/>
      <c r="M7" s="14">
        <v>129480</v>
      </c>
      <c r="N7" s="17">
        <f t="shared" ref="N7:N40" si="0">SUM(G7+I7)</f>
        <v>129480</v>
      </c>
    </row>
    <row r="8" spans="1:14">
      <c r="A8" s="19"/>
      <c r="B8" s="11" t="s">
        <v>58</v>
      </c>
      <c r="C8" s="11"/>
      <c r="D8" s="12"/>
      <c r="E8" s="12"/>
      <c r="F8" s="13">
        <v>38612</v>
      </c>
      <c r="G8" s="14"/>
      <c r="H8" s="14" t="s">
        <v>57</v>
      </c>
      <c r="I8" s="15">
        <v>3600</v>
      </c>
      <c r="J8" s="14">
        <v>3600</v>
      </c>
      <c r="K8" s="14"/>
      <c r="L8" s="14"/>
      <c r="M8" s="16"/>
      <c r="N8" s="17">
        <f t="shared" si="0"/>
        <v>3600</v>
      </c>
    </row>
    <row r="9" spans="1:14">
      <c r="A9" s="10"/>
      <c r="B9" s="11"/>
      <c r="C9" s="11"/>
      <c r="D9" s="12"/>
      <c r="E9" s="12"/>
      <c r="F9" s="13"/>
      <c r="G9" s="14"/>
      <c r="H9" s="14"/>
      <c r="I9" s="15"/>
      <c r="J9" s="14"/>
      <c r="K9" s="14"/>
      <c r="L9" s="14"/>
      <c r="M9" s="16"/>
      <c r="N9" s="17">
        <f t="shared" si="0"/>
        <v>0</v>
      </c>
    </row>
    <row r="10" spans="1:14">
      <c r="A10" s="10"/>
      <c r="B10" s="11"/>
      <c r="C10" s="11"/>
      <c r="D10" s="12"/>
      <c r="E10" s="12"/>
      <c r="F10" s="13"/>
      <c r="G10" s="14"/>
      <c r="H10" s="14"/>
      <c r="I10" s="15"/>
      <c r="J10" s="14"/>
      <c r="K10" s="14"/>
      <c r="L10" s="14"/>
      <c r="M10" s="16"/>
      <c r="N10" s="17">
        <f t="shared" si="0"/>
        <v>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178080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156980</v>
      </c>
      <c r="H42" s="14"/>
      <c r="I42" s="32">
        <f>SUM(I6:I40)</f>
        <v>21100</v>
      </c>
      <c r="J42" s="32">
        <f>SUM(J6:J40)</f>
        <v>48600</v>
      </c>
      <c r="K42" s="32">
        <f>SUM(K6:K40)</f>
        <v>0</v>
      </c>
      <c r="L42" s="32">
        <f>SUM(L6:L41)</f>
        <v>0</v>
      </c>
      <c r="M42" s="32">
        <f>SUM(M6:M41)</f>
        <v>129480</v>
      </c>
      <c r="N42" s="32">
        <f>SUM(J42:M42)</f>
        <v>178080</v>
      </c>
    </row>
    <row r="43" spans="1:14">
      <c r="A43" s="1"/>
      <c r="B43" s="1"/>
      <c r="C43" s="1"/>
      <c r="D43" s="33"/>
      <c r="E43" s="1"/>
      <c r="F43" s="1"/>
      <c r="G43" s="1"/>
      <c r="H43" s="131" t="s">
        <v>19</v>
      </c>
      <c r="I43" s="34"/>
      <c r="J43" s="30"/>
      <c r="K43" s="132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32" t="s">
        <v>21</v>
      </c>
      <c r="F44" s="132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32"/>
      <c r="C45" s="38"/>
      <c r="D45" s="39"/>
      <c r="E45" s="190">
        <v>498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v>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48600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48600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D18" sqref="D18"/>
    </sheetView>
  </sheetViews>
  <sheetFormatPr baseColWidth="10" defaultRowHeight="15"/>
  <cols>
    <col min="1" max="1" width="4.85546875" style="4" customWidth="1"/>
    <col min="2" max="2" width="20.425781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0.140625" style="4" customWidth="1"/>
    <col min="8" max="8" width="17.85546875" style="4" customWidth="1"/>
    <col min="9" max="9" width="24.42578125" style="4" customWidth="1"/>
    <col min="10" max="10" width="11.42578125" style="4"/>
    <col min="11" max="11" width="10.7109375" style="4" customWidth="1"/>
    <col min="12" max="12" width="9.140625" style="4" customWidth="1"/>
    <col min="13" max="13" width="9" style="4" customWidth="1"/>
    <col min="14" max="14" width="9.710937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12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25</v>
      </c>
      <c r="F3" s="8"/>
      <c r="G3" s="1"/>
      <c r="H3" s="1"/>
      <c r="I3" s="1"/>
      <c r="J3" s="130"/>
      <c r="K3" s="186">
        <v>40744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3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/>
      <c r="B6" s="19" t="s">
        <v>173</v>
      </c>
      <c r="C6" s="11" t="s">
        <v>325</v>
      </c>
      <c r="D6" s="11"/>
      <c r="E6" s="12">
        <v>40756</v>
      </c>
      <c r="F6" s="12">
        <v>40758</v>
      </c>
      <c r="G6" s="13">
        <v>38607</v>
      </c>
      <c r="H6" s="14">
        <v>48804</v>
      </c>
      <c r="I6" s="14"/>
      <c r="J6" s="15"/>
      <c r="K6" s="14"/>
      <c r="L6" s="14"/>
      <c r="M6" s="14">
        <v>48804</v>
      </c>
      <c r="N6" s="16">
        <v>48804</v>
      </c>
    </row>
    <row r="7" spans="1:14">
      <c r="A7" s="19"/>
      <c r="B7" s="19" t="s">
        <v>327</v>
      </c>
      <c r="C7" s="11" t="s">
        <v>328</v>
      </c>
      <c r="D7" s="11" t="s">
        <v>17</v>
      </c>
      <c r="E7" s="12">
        <v>40745</v>
      </c>
      <c r="F7" s="12">
        <v>40750</v>
      </c>
      <c r="G7" s="13">
        <v>38609</v>
      </c>
      <c r="H7" s="14">
        <v>224100</v>
      </c>
      <c r="I7" s="14"/>
      <c r="J7" s="15">
        <v>224100</v>
      </c>
      <c r="K7" s="14">
        <v>0</v>
      </c>
      <c r="L7" s="14"/>
      <c r="M7" s="14"/>
      <c r="N7" s="16">
        <v>224100</v>
      </c>
    </row>
    <row r="8" spans="1:14">
      <c r="A8" s="19"/>
      <c r="B8" s="11"/>
      <c r="C8" s="11"/>
      <c r="D8" s="12"/>
      <c r="E8" s="12"/>
      <c r="F8" s="13"/>
      <c r="G8" s="14"/>
      <c r="H8" s="14"/>
      <c r="I8" s="15"/>
      <c r="J8" s="14"/>
      <c r="K8" s="14"/>
      <c r="L8" s="14"/>
      <c r="M8" s="16"/>
      <c r="N8" s="17">
        <f t="shared" ref="N8:N40" si="0">SUM(G8+I8)</f>
        <v>0</v>
      </c>
    </row>
    <row r="9" spans="1:14">
      <c r="A9" s="10"/>
      <c r="B9" s="11"/>
      <c r="C9" s="11"/>
      <c r="D9" s="12"/>
      <c r="E9" s="12"/>
      <c r="F9" s="13"/>
      <c r="G9" s="14"/>
      <c r="H9" s="14"/>
      <c r="I9" s="15"/>
      <c r="J9" s="14"/>
      <c r="K9" s="14"/>
      <c r="L9" s="14"/>
      <c r="M9" s="16"/>
      <c r="N9" s="17">
        <f t="shared" si="0"/>
        <v>0</v>
      </c>
    </row>
    <row r="10" spans="1:14">
      <c r="A10" s="10"/>
      <c r="B10" s="11"/>
      <c r="C10" s="11"/>
      <c r="D10" s="12"/>
      <c r="E10" s="12"/>
      <c r="F10" s="13"/>
      <c r="G10" s="14"/>
      <c r="H10" s="14"/>
      <c r="I10" s="15"/>
      <c r="J10" s="14"/>
      <c r="K10" s="14"/>
      <c r="L10" s="14"/>
      <c r="M10" s="16"/>
      <c r="N10" s="17">
        <f t="shared" si="0"/>
        <v>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272904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77216</v>
      </c>
      <c r="H42" s="14"/>
      <c r="I42" s="32">
        <f>SUM(I6:I40)</f>
        <v>0</v>
      </c>
      <c r="J42" s="32">
        <f>SUM(J6:J40)</f>
        <v>224100</v>
      </c>
      <c r="K42" s="32">
        <f>SUM(K6:K40)</f>
        <v>0</v>
      </c>
      <c r="L42" s="32">
        <f>SUM(L6:L41)</f>
        <v>0</v>
      </c>
      <c r="M42" s="32">
        <f>SUM(M6:M41)</f>
        <v>48804</v>
      </c>
      <c r="N42" s="32">
        <f>SUM(J42:M42)</f>
        <v>272904</v>
      </c>
    </row>
    <row r="43" spans="1:14">
      <c r="A43" s="1"/>
      <c r="B43" s="1"/>
      <c r="C43" s="1"/>
      <c r="D43" s="33"/>
      <c r="E43" s="1"/>
      <c r="F43" s="1"/>
      <c r="G43" s="1"/>
      <c r="H43" s="129" t="s">
        <v>19</v>
      </c>
      <c r="I43" s="34"/>
      <c r="J43" s="30"/>
      <c r="K43" s="130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30" t="s">
        <v>21</v>
      </c>
      <c r="F44" s="130"/>
      <c r="G44" s="35"/>
      <c r="H44" s="188" t="s">
        <v>326</v>
      </c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30"/>
      <c r="C45" s="38"/>
      <c r="D45" s="39"/>
      <c r="E45" s="190">
        <v>498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450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224100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224100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51"/>
  <sheetViews>
    <sheetView topLeftCell="A37" workbookViewId="0">
      <selection activeCell="C45" sqref="C45:F49"/>
    </sheetView>
  </sheetViews>
  <sheetFormatPr baseColWidth="10" defaultRowHeight="15"/>
  <cols>
    <col min="1" max="1" width="4.85546875" style="4" customWidth="1"/>
    <col min="2" max="2" width="20.425781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0.140625" style="4" customWidth="1"/>
    <col min="8" max="8" width="17.85546875" style="4" customWidth="1"/>
    <col min="9" max="9" width="24.42578125" style="4" customWidth="1"/>
    <col min="10" max="10" width="11.42578125" style="4"/>
    <col min="11" max="11" width="10.7109375" style="4" customWidth="1"/>
    <col min="12" max="12" width="9.140625" style="4" customWidth="1"/>
    <col min="13" max="13" width="9" style="4" customWidth="1"/>
    <col min="14" max="14" width="9.710937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12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71</v>
      </c>
      <c r="F3" s="8"/>
      <c r="G3" s="1"/>
      <c r="H3" s="1"/>
      <c r="I3" s="1"/>
      <c r="J3" s="128"/>
      <c r="K3" s="186">
        <v>40744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2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/>
      <c r="B6" s="11"/>
      <c r="C6" s="11"/>
      <c r="D6" s="12"/>
      <c r="E6" s="12"/>
      <c r="F6" s="13"/>
      <c r="G6" s="14"/>
      <c r="H6" s="14"/>
      <c r="I6" s="15"/>
      <c r="J6" s="14"/>
      <c r="K6" s="14"/>
      <c r="L6" s="14"/>
      <c r="M6" s="16"/>
      <c r="N6" s="17">
        <f t="shared" ref="N6:N40" si="0">SUM(G6+I6)</f>
        <v>0</v>
      </c>
    </row>
    <row r="7" spans="1:14">
      <c r="A7" s="19"/>
      <c r="B7" s="11"/>
      <c r="C7" s="11"/>
      <c r="D7" s="12"/>
      <c r="E7" s="12"/>
      <c r="F7" s="13"/>
      <c r="G7" s="14"/>
      <c r="H7" s="14"/>
      <c r="I7" s="15"/>
      <c r="J7" s="14"/>
      <c r="K7" s="14"/>
      <c r="L7" s="14"/>
      <c r="M7" s="16"/>
      <c r="N7" s="17">
        <v>0</v>
      </c>
    </row>
    <row r="8" spans="1:14">
      <c r="A8" s="19"/>
      <c r="B8" s="11"/>
      <c r="C8" s="11"/>
      <c r="D8" s="12"/>
      <c r="E8" s="12"/>
      <c r="F8" s="13"/>
      <c r="G8" s="14"/>
      <c r="H8" s="14"/>
      <c r="I8" s="15"/>
      <c r="J8" s="14"/>
      <c r="K8" s="14"/>
      <c r="L8" s="14"/>
      <c r="M8" s="16"/>
      <c r="N8" s="17">
        <f t="shared" si="0"/>
        <v>0</v>
      </c>
    </row>
    <row r="9" spans="1:14">
      <c r="A9" s="10"/>
      <c r="B9" s="11"/>
      <c r="C9" s="11"/>
      <c r="D9" s="12"/>
      <c r="E9" s="12"/>
      <c r="F9" s="13"/>
      <c r="G9" s="14"/>
      <c r="H9" s="14"/>
      <c r="I9" s="15"/>
      <c r="J9" s="14"/>
      <c r="K9" s="14"/>
      <c r="L9" s="14"/>
      <c r="M9" s="16"/>
      <c r="N9" s="17">
        <f t="shared" si="0"/>
        <v>0</v>
      </c>
    </row>
    <row r="10" spans="1:14">
      <c r="A10" s="10"/>
      <c r="B10" s="11"/>
      <c r="C10" s="11"/>
      <c r="D10" s="12"/>
      <c r="E10" s="12"/>
      <c r="F10" s="13"/>
      <c r="G10" s="14"/>
      <c r="H10" s="14"/>
      <c r="I10" s="15"/>
      <c r="J10" s="14"/>
      <c r="K10" s="14"/>
      <c r="L10" s="14"/>
      <c r="M10" s="16"/>
      <c r="N10" s="17">
        <f t="shared" si="0"/>
        <v>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v>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0</v>
      </c>
      <c r="H42" s="14"/>
      <c r="I42" s="32">
        <f>SUM(I6:I40)</f>
        <v>0</v>
      </c>
      <c r="J42" s="32">
        <f>SUM(J6:J40)</f>
        <v>0</v>
      </c>
      <c r="K42" s="32">
        <f>SUM(K6:K40)</f>
        <v>0</v>
      </c>
      <c r="L42" s="32">
        <f>SUM(L6:L41)</f>
        <v>0</v>
      </c>
      <c r="M42" s="32">
        <f>SUM(M6:M41)</f>
        <v>0</v>
      </c>
      <c r="N42" s="32">
        <f>SUM(J42:M42)</f>
        <v>0</v>
      </c>
    </row>
    <row r="43" spans="1:14">
      <c r="A43" s="1"/>
      <c r="B43" s="1"/>
      <c r="C43" s="1"/>
      <c r="D43" s="33"/>
      <c r="E43" s="1"/>
      <c r="F43" s="1"/>
      <c r="G43" s="1"/>
      <c r="H43" s="127" t="s">
        <v>19</v>
      </c>
      <c r="I43" s="34"/>
      <c r="J43" s="30"/>
      <c r="K43" s="128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28" t="s">
        <v>21</v>
      </c>
      <c r="F44" s="128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28"/>
      <c r="C45" s="38"/>
      <c r="D45" s="39"/>
      <c r="E45" s="190">
        <v>498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51"/>
  <sheetViews>
    <sheetView topLeftCell="C28" workbookViewId="0">
      <selection activeCell="O7" sqref="O7"/>
    </sheetView>
  </sheetViews>
  <sheetFormatPr baseColWidth="10" defaultRowHeight="15"/>
  <cols>
    <col min="1" max="1" width="4.85546875" style="4" customWidth="1"/>
    <col min="2" max="2" width="20.425781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0.140625" style="4" customWidth="1"/>
    <col min="8" max="8" width="17.85546875" style="4" customWidth="1"/>
    <col min="9" max="9" width="24.42578125" style="4" customWidth="1"/>
    <col min="10" max="10" width="11.42578125" style="4"/>
    <col min="11" max="11" width="10.7109375" style="4" customWidth="1"/>
    <col min="12" max="12" width="9.140625" style="4" customWidth="1"/>
    <col min="13" max="13" width="9" style="4" customWidth="1"/>
    <col min="14" max="14" width="9.710937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12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25</v>
      </c>
      <c r="F3" s="8"/>
      <c r="G3" s="1"/>
      <c r="H3" s="1"/>
      <c r="I3" s="1"/>
      <c r="J3" s="126"/>
      <c r="K3" s="186">
        <v>40744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2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 t="s">
        <v>324</v>
      </c>
      <c r="B6" s="11" t="s">
        <v>112</v>
      </c>
      <c r="C6" s="11"/>
      <c r="D6" s="12">
        <v>40742</v>
      </c>
      <c r="E6" s="12">
        <v>40744</v>
      </c>
      <c r="F6" s="13">
        <v>38605</v>
      </c>
      <c r="G6" s="14">
        <v>42000</v>
      </c>
      <c r="H6" s="14"/>
      <c r="I6" s="15"/>
      <c r="J6" s="14">
        <v>42000</v>
      </c>
      <c r="K6" s="14"/>
      <c r="L6" s="14"/>
      <c r="M6" s="16"/>
      <c r="N6" s="17">
        <f t="shared" ref="N6:N40" si="0">SUM(G6+I6)</f>
        <v>42000</v>
      </c>
    </row>
    <row r="7" spans="1:14">
      <c r="A7" s="19"/>
      <c r="B7" s="11" t="s">
        <v>25</v>
      </c>
      <c r="C7" s="11"/>
      <c r="D7" s="12"/>
      <c r="E7" s="12"/>
      <c r="F7" s="13">
        <v>38606</v>
      </c>
      <c r="G7" s="14"/>
      <c r="H7" s="14" t="s">
        <v>57</v>
      </c>
      <c r="I7" s="15"/>
      <c r="J7" s="14">
        <v>5800</v>
      </c>
      <c r="K7" s="14"/>
      <c r="L7" s="14"/>
      <c r="M7" s="16"/>
      <c r="N7" s="17">
        <v>5800</v>
      </c>
    </row>
    <row r="8" spans="1:14">
      <c r="A8" s="19"/>
      <c r="B8" s="11"/>
      <c r="C8" s="11"/>
      <c r="D8" s="12"/>
      <c r="E8" s="12"/>
      <c r="F8" s="13"/>
      <c r="G8" s="14"/>
      <c r="H8" s="14"/>
      <c r="I8" s="15"/>
      <c r="J8" s="14"/>
      <c r="K8" s="14"/>
      <c r="L8" s="14"/>
      <c r="M8" s="16"/>
      <c r="N8" s="17">
        <f t="shared" si="0"/>
        <v>0</v>
      </c>
    </row>
    <row r="9" spans="1:14">
      <c r="A9" s="10"/>
      <c r="B9" s="11"/>
      <c r="C9" s="11"/>
      <c r="D9" s="12"/>
      <c r="E9" s="12"/>
      <c r="F9" s="13"/>
      <c r="G9" s="14"/>
      <c r="H9" s="14"/>
      <c r="I9" s="15"/>
      <c r="J9" s="14"/>
      <c r="K9" s="14"/>
      <c r="L9" s="14"/>
      <c r="M9" s="16"/>
      <c r="N9" s="17">
        <f t="shared" si="0"/>
        <v>0</v>
      </c>
    </row>
    <row r="10" spans="1:14">
      <c r="A10" s="10"/>
      <c r="B10" s="11"/>
      <c r="C10" s="11"/>
      <c r="D10" s="12"/>
      <c r="E10" s="12"/>
      <c r="F10" s="13"/>
      <c r="G10" s="14"/>
      <c r="H10" s="14"/>
      <c r="I10" s="15"/>
      <c r="J10" s="14"/>
      <c r="K10" s="14"/>
      <c r="L10" s="14"/>
      <c r="M10" s="16"/>
      <c r="N10" s="17">
        <f t="shared" si="0"/>
        <v>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47800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42000</v>
      </c>
      <c r="H42" s="14"/>
      <c r="I42" s="32">
        <f>SUM(I6:I40)</f>
        <v>0</v>
      </c>
      <c r="J42" s="32">
        <f>SUM(J6:J40)</f>
        <v>47800</v>
      </c>
      <c r="K42" s="32">
        <f>SUM(K6:K40)</f>
        <v>0</v>
      </c>
      <c r="L42" s="32">
        <f>SUM(L6:L41)</f>
        <v>0</v>
      </c>
      <c r="M42" s="32">
        <f>SUM(M6:M41)</f>
        <v>0</v>
      </c>
      <c r="N42" s="32">
        <f>SUM(J42:M42)</f>
        <v>47800</v>
      </c>
    </row>
    <row r="43" spans="1:14">
      <c r="A43" s="1"/>
      <c r="B43" s="1"/>
      <c r="C43" s="1"/>
      <c r="D43" s="33"/>
      <c r="E43" s="1"/>
      <c r="F43" s="1"/>
      <c r="G43" s="1"/>
      <c r="H43" s="125" t="s">
        <v>19</v>
      </c>
      <c r="I43" s="34"/>
      <c r="J43" s="30"/>
      <c r="K43" s="126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26" t="s">
        <v>21</v>
      </c>
      <c r="F44" s="126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26"/>
      <c r="C45" s="38"/>
      <c r="D45" s="39"/>
      <c r="E45" s="190">
        <v>498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47800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47800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51"/>
  <sheetViews>
    <sheetView topLeftCell="C19" workbookViewId="0">
      <selection activeCell="N42" sqref="N42"/>
    </sheetView>
  </sheetViews>
  <sheetFormatPr baseColWidth="10" defaultRowHeight="15"/>
  <cols>
    <col min="1" max="1" width="4.85546875" style="4" customWidth="1"/>
    <col min="2" max="2" width="20.425781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0.140625" style="4" customWidth="1"/>
    <col min="8" max="8" width="17.85546875" style="4" customWidth="1"/>
    <col min="9" max="9" width="24.42578125" style="4" customWidth="1"/>
    <col min="10" max="10" width="11.42578125" style="4"/>
    <col min="11" max="11" width="10.7109375" style="4" customWidth="1"/>
    <col min="12" max="12" width="9.140625" style="4" customWidth="1"/>
    <col min="13" max="13" width="9" style="4" customWidth="1"/>
    <col min="14" max="14" width="9.710937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12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71</v>
      </c>
      <c r="F3" s="8"/>
      <c r="G3" s="1"/>
      <c r="H3" s="1"/>
      <c r="I3" s="1"/>
      <c r="J3" s="124"/>
      <c r="K3" s="186">
        <v>40743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2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/>
      <c r="B6" s="11" t="s">
        <v>321</v>
      </c>
      <c r="C6" s="11"/>
      <c r="D6" s="12"/>
      <c r="E6" s="12"/>
      <c r="F6" s="13">
        <v>38603</v>
      </c>
      <c r="G6" s="14"/>
      <c r="H6" s="14" t="s">
        <v>322</v>
      </c>
      <c r="I6" s="15">
        <v>398400</v>
      </c>
      <c r="J6" s="14"/>
      <c r="K6" s="14">
        <v>398400</v>
      </c>
      <c r="L6" s="14"/>
      <c r="M6" s="16"/>
      <c r="N6" s="17">
        <f t="shared" ref="N6:N40" si="0">SUM(G6+I6)</f>
        <v>398400</v>
      </c>
    </row>
    <row r="7" spans="1:14">
      <c r="A7" s="19"/>
      <c r="B7" s="11" t="s">
        <v>71</v>
      </c>
      <c r="C7" s="11"/>
      <c r="D7" s="12"/>
      <c r="E7" s="12"/>
      <c r="F7" s="13">
        <v>38604</v>
      </c>
      <c r="G7" s="14"/>
      <c r="H7" s="14" t="s">
        <v>57</v>
      </c>
      <c r="I7" s="15">
        <v>2500</v>
      </c>
      <c r="J7" s="14">
        <v>2500</v>
      </c>
      <c r="K7" s="14"/>
      <c r="L7" s="14"/>
      <c r="M7" s="16"/>
      <c r="N7" s="17">
        <f t="shared" si="0"/>
        <v>2500</v>
      </c>
    </row>
    <row r="8" spans="1:14">
      <c r="A8" s="19"/>
      <c r="B8" s="11"/>
      <c r="C8" s="11"/>
      <c r="D8" s="12"/>
      <c r="E8" s="12"/>
      <c r="F8" s="13"/>
      <c r="G8" s="14"/>
      <c r="H8" s="14"/>
      <c r="I8" s="15"/>
      <c r="J8" s="14"/>
      <c r="K8" s="14"/>
      <c r="L8" s="14"/>
      <c r="M8" s="16"/>
      <c r="N8" s="17">
        <f t="shared" si="0"/>
        <v>0</v>
      </c>
    </row>
    <row r="9" spans="1:14">
      <c r="A9" s="10"/>
      <c r="B9" s="11"/>
      <c r="C9" s="11"/>
      <c r="D9" s="12"/>
      <c r="E9" s="12"/>
      <c r="F9" s="13"/>
      <c r="G9" s="14"/>
      <c r="H9" s="14"/>
      <c r="I9" s="15"/>
      <c r="J9" s="14"/>
      <c r="K9" s="14"/>
      <c r="L9" s="14"/>
      <c r="M9" s="16"/>
      <c r="N9" s="17">
        <f t="shared" si="0"/>
        <v>0</v>
      </c>
    </row>
    <row r="10" spans="1:14">
      <c r="A10" s="10"/>
      <c r="B10" s="11"/>
      <c r="C10" s="11"/>
      <c r="D10" s="12"/>
      <c r="E10" s="12"/>
      <c r="F10" s="13"/>
      <c r="G10" s="14"/>
      <c r="H10" s="14"/>
      <c r="I10" s="15"/>
      <c r="J10" s="14"/>
      <c r="K10" s="14"/>
      <c r="L10" s="14"/>
      <c r="M10" s="16"/>
      <c r="N10" s="17">
        <f t="shared" si="0"/>
        <v>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400900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0</v>
      </c>
      <c r="H42" s="14"/>
      <c r="I42" s="32">
        <f>SUM(I6:I40)</f>
        <v>400900</v>
      </c>
      <c r="J42" s="32">
        <f>SUM(J6:J40)</f>
        <v>2500</v>
      </c>
      <c r="K42" s="32">
        <f>SUM(K6:K40)</f>
        <v>398400</v>
      </c>
      <c r="L42" s="32">
        <f>SUM(L6:L41)</f>
        <v>0</v>
      </c>
      <c r="M42" s="32">
        <f>SUM(M6:M41)</f>
        <v>0</v>
      </c>
      <c r="N42" s="32">
        <f>SUM(J42:M42)</f>
        <v>400900</v>
      </c>
    </row>
    <row r="43" spans="1:14">
      <c r="A43" s="1"/>
      <c r="B43" s="1"/>
      <c r="C43" s="1"/>
      <c r="D43" s="33"/>
      <c r="E43" s="1"/>
      <c r="F43" s="1"/>
      <c r="G43" s="1"/>
      <c r="H43" s="123" t="s">
        <v>19</v>
      </c>
      <c r="I43" s="34"/>
      <c r="J43" s="30"/>
      <c r="K43" s="124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24" t="s">
        <v>21</v>
      </c>
      <c r="F44" s="124"/>
      <c r="G44" s="35"/>
      <c r="H44" s="188" t="s">
        <v>323</v>
      </c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24"/>
      <c r="C45" s="38"/>
      <c r="D45" s="39"/>
      <c r="E45" s="190">
        <v>498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2500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2500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J7" sqref="J7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12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25</v>
      </c>
      <c r="F3" s="8"/>
      <c r="G3" s="1"/>
      <c r="H3" s="1"/>
      <c r="I3" s="1"/>
      <c r="J3" s="122"/>
      <c r="K3" s="186">
        <v>40743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2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/>
      <c r="B6" s="11" t="s">
        <v>319</v>
      </c>
      <c r="C6" s="11" t="s">
        <v>17</v>
      </c>
      <c r="D6" s="12"/>
      <c r="E6" s="12"/>
      <c r="F6" s="13">
        <v>38601</v>
      </c>
      <c r="G6" s="14"/>
      <c r="H6" s="14" t="s">
        <v>320</v>
      </c>
      <c r="I6" s="15">
        <v>50000</v>
      </c>
      <c r="J6" s="14"/>
      <c r="K6" s="14">
        <v>50000</v>
      </c>
      <c r="L6" s="14"/>
      <c r="M6" s="16"/>
      <c r="N6" s="17">
        <f t="shared" ref="N6:N40" si="0">SUM(G6+I6)</f>
        <v>50000</v>
      </c>
    </row>
    <row r="7" spans="1:14">
      <c r="A7" s="19"/>
      <c r="B7" s="11"/>
      <c r="C7" s="11"/>
      <c r="D7" s="12"/>
      <c r="E7" s="12"/>
      <c r="F7" s="13"/>
      <c r="G7" s="14"/>
      <c r="H7" s="14"/>
      <c r="I7" s="15"/>
      <c r="J7" s="14"/>
      <c r="K7" s="14"/>
      <c r="L7" s="14"/>
      <c r="M7" s="16"/>
      <c r="N7" s="17">
        <f t="shared" si="0"/>
        <v>0</v>
      </c>
    </row>
    <row r="8" spans="1:14">
      <c r="A8" s="19"/>
      <c r="B8" s="11"/>
      <c r="C8" s="11"/>
      <c r="D8" s="12"/>
      <c r="E8" s="12"/>
      <c r="F8" s="13"/>
      <c r="G8" s="14"/>
      <c r="H8" s="14"/>
      <c r="I8" s="15"/>
      <c r="J8" s="14"/>
      <c r="K8" s="14"/>
      <c r="L8" s="14"/>
      <c r="M8" s="16"/>
      <c r="N8" s="17">
        <f t="shared" si="0"/>
        <v>0</v>
      </c>
    </row>
    <row r="9" spans="1:14">
      <c r="A9" s="10"/>
      <c r="B9" s="11"/>
      <c r="C9" s="11"/>
      <c r="D9" s="12"/>
      <c r="E9" s="12"/>
      <c r="F9" s="13"/>
      <c r="G9" s="14"/>
      <c r="H9" s="14"/>
      <c r="I9" s="15"/>
      <c r="J9" s="14"/>
      <c r="K9" s="14"/>
      <c r="L9" s="14"/>
      <c r="M9" s="16"/>
      <c r="N9" s="17">
        <f t="shared" si="0"/>
        <v>0</v>
      </c>
    </row>
    <row r="10" spans="1:14">
      <c r="A10" s="10"/>
      <c r="B10" s="11"/>
      <c r="C10" s="11"/>
      <c r="D10" s="12"/>
      <c r="E10" s="12"/>
      <c r="F10" s="13"/>
      <c r="G10" s="14"/>
      <c r="H10" s="14"/>
      <c r="I10" s="15"/>
      <c r="J10" s="14"/>
      <c r="K10" s="14"/>
      <c r="L10" s="14"/>
      <c r="M10" s="16"/>
      <c r="N10" s="17">
        <f t="shared" si="0"/>
        <v>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50000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0</v>
      </c>
      <c r="H42" s="14"/>
      <c r="I42" s="32">
        <f>SUM(I6:I40)</f>
        <v>50000</v>
      </c>
      <c r="J42" s="32">
        <f>SUM(J6:J40)</f>
        <v>0</v>
      </c>
      <c r="K42" s="32">
        <f>SUM(K6:K40)</f>
        <v>50000</v>
      </c>
      <c r="L42" s="32">
        <f>SUM(L6:L41)</f>
        <v>0</v>
      </c>
      <c r="M42" s="32">
        <f>SUM(M6:M41)</f>
        <v>0</v>
      </c>
      <c r="N42" s="32">
        <f>SUM(J42:M42)</f>
        <v>50000</v>
      </c>
    </row>
    <row r="43" spans="1:14">
      <c r="A43" s="1"/>
      <c r="B43" s="1"/>
      <c r="C43" s="1"/>
      <c r="D43" s="33"/>
      <c r="E43" s="1"/>
      <c r="F43" s="1"/>
      <c r="G43" s="1"/>
      <c r="H43" s="121" t="s">
        <v>19</v>
      </c>
      <c r="I43" s="34"/>
      <c r="J43" s="30"/>
      <c r="K43" s="122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22" t="s">
        <v>21</v>
      </c>
      <c r="F44" s="122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22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/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51"/>
  <sheetViews>
    <sheetView topLeftCell="A31" workbookViewId="0">
      <selection activeCell="C47" sqref="C47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11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87</v>
      </c>
      <c r="F3" s="8"/>
      <c r="G3" s="1"/>
      <c r="H3" s="1"/>
      <c r="I3" s="1"/>
      <c r="J3" s="120"/>
      <c r="K3" s="186">
        <v>40742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2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 t="s">
        <v>218</v>
      </c>
      <c r="B6" s="11" t="s">
        <v>315</v>
      </c>
      <c r="C6" s="11" t="s">
        <v>44</v>
      </c>
      <c r="D6" s="12">
        <v>40742</v>
      </c>
      <c r="E6" s="12">
        <v>40743</v>
      </c>
      <c r="F6" s="13">
        <v>38598</v>
      </c>
      <c r="G6" s="14">
        <v>25000</v>
      </c>
      <c r="H6" s="14"/>
      <c r="I6" s="15"/>
      <c r="J6" s="14"/>
      <c r="K6" s="14">
        <v>25000</v>
      </c>
      <c r="L6" s="14"/>
      <c r="M6" s="16"/>
      <c r="N6" s="17">
        <f t="shared" ref="N6:N40" si="0">SUM(G6+I6)</f>
        <v>25000</v>
      </c>
    </row>
    <row r="7" spans="1:14">
      <c r="A7" s="19" t="s">
        <v>316</v>
      </c>
      <c r="B7" s="11" t="s">
        <v>317</v>
      </c>
      <c r="C7" s="11" t="s">
        <v>318</v>
      </c>
      <c r="D7" s="12">
        <v>40742</v>
      </c>
      <c r="E7" s="12">
        <v>40743</v>
      </c>
      <c r="F7" s="13">
        <v>38599</v>
      </c>
      <c r="G7" s="14">
        <v>40000</v>
      </c>
      <c r="H7" s="14"/>
      <c r="I7" s="15"/>
      <c r="J7" s="14"/>
      <c r="K7" s="14">
        <v>40000</v>
      </c>
      <c r="L7" s="14"/>
      <c r="M7" s="16"/>
      <c r="N7" s="17">
        <f t="shared" si="0"/>
        <v>40000</v>
      </c>
    </row>
    <row r="8" spans="1:14">
      <c r="A8" s="19"/>
      <c r="B8" s="11" t="s">
        <v>25</v>
      </c>
      <c r="C8" s="11"/>
      <c r="D8" s="12"/>
      <c r="E8" s="12"/>
      <c r="F8" s="13">
        <v>38600</v>
      </c>
      <c r="G8" s="14"/>
      <c r="H8" s="14" t="s">
        <v>57</v>
      </c>
      <c r="I8" s="15">
        <v>4800</v>
      </c>
      <c r="J8" s="14">
        <v>4800</v>
      </c>
      <c r="K8" s="14"/>
      <c r="L8" s="14"/>
      <c r="M8" s="16"/>
      <c r="N8" s="17">
        <f t="shared" si="0"/>
        <v>4800</v>
      </c>
    </row>
    <row r="9" spans="1:14">
      <c r="A9" s="10"/>
      <c r="B9" s="11"/>
      <c r="C9" s="11"/>
      <c r="D9" s="12"/>
      <c r="E9" s="12"/>
      <c r="F9" s="13"/>
      <c r="G9" s="14"/>
      <c r="H9" s="14"/>
      <c r="I9" s="15"/>
      <c r="J9" s="14"/>
      <c r="K9" s="14"/>
      <c r="L9" s="14"/>
      <c r="M9" s="16"/>
      <c r="N9" s="17">
        <f t="shared" si="0"/>
        <v>0</v>
      </c>
    </row>
    <row r="10" spans="1:14">
      <c r="A10" s="10"/>
      <c r="B10" s="11"/>
      <c r="C10" s="11"/>
      <c r="D10" s="12"/>
      <c r="E10" s="12"/>
      <c r="F10" s="13"/>
      <c r="G10" s="14"/>
      <c r="H10" s="14"/>
      <c r="I10" s="15"/>
      <c r="J10" s="14"/>
      <c r="K10" s="14"/>
      <c r="L10" s="14"/>
      <c r="M10" s="16"/>
      <c r="N10" s="17">
        <f t="shared" si="0"/>
        <v>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69800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65000</v>
      </c>
      <c r="H42" s="14"/>
      <c r="I42" s="32">
        <f>SUM(I6:I40)</f>
        <v>4800</v>
      </c>
      <c r="J42" s="32">
        <f>SUM(J6:J40)</f>
        <v>4800</v>
      </c>
      <c r="K42" s="32">
        <f>SUM(K6:K40)</f>
        <v>65000</v>
      </c>
      <c r="L42" s="32">
        <f>SUM(L6:L41)</f>
        <v>0</v>
      </c>
      <c r="M42" s="32">
        <f>SUM(M6:M41)</f>
        <v>0</v>
      </c>
      <c r="N42" s="32">
        <f>SUM(J42:M42)</f>
        <v>69800</v>
      </c>
    </row>
    <row r="43" spans="1:14">
      <c r="A43" s="1"/>
      <c r="B43" s="1"/>
      <c r="C43" s="1"/>
      <c r="D43" s="33"/>
      <c r="E43" s="1"/>
      <c r="F43" s="1"/>
      <c r="G43" s="1"/>
      <c r="H43" s="119" t="s">
        <v>19</v>
      </c>
      <c r="I43" s="34"/>
      <c r="J43" s="30"/>
      <c r="K43" s="120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20" t="s">
        <v>21</v>
      </c>
      <c r="F44" s="120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20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/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4800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4800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B26" sqref="B26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11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58</v>
      </c>
      <c r="F3" s="8"/>
      <c r="G3" s="1"/>
      <c r="H3" s="1"/>
      <c r="I3" s="1"/>
      <c r="J3" s="118"/>
      <c r="K3" s="186">
        <v>40742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1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/>
      <c r="B6" s="11" t="s">
        <v>310</v>
      </c>
      <c r="C6" s="11" t="s">
        <v>17</v>
      </c>
      <c r="D6" s="12"/>
      <c r="E6" s="12"/>
      <c r="F6" s="13">
        <v>38593</v>
      </c>
      <c r="G6" s="14"/>
      <c r="H6" s="14" t="s">
        <v>311</v>
      </c>
      <c r="I6" s="15">
        <v>57000</v>
      </c>
      <c r="J6" s="14"/>
      <c r="K6" s="14">
        <v>57000</v>
      </c>
      <c r="L6" s="14"/>
      <c r="M6" s="16"/>
      <c r="N6" s="17">
        <f t="shared" ref="N6:N40" si="0">SUM(G6+I6)</f>
        <v>57000</v>
      </c>
    </row>
    <row r="7" spans="1:14">
      <c r="A7" s="19"/>
      <c r="B7" s="11" t="s">
        <v>288</v>
      </c>
      <c r="C7" s="11" t="s">
        <v>17</v>
      </c>
      <c r="D7" s="12">
        <v>40680</v>
      </c>
      <c r="E7" s="12">
        <v>40681</v>
      </c>
      <c r="F7" s="13">
        <v>38594</v>
      </c>
      <c r="G7" s="14">
        <v>38000</v>
      </c>
      <c r="H7" s="14"/>
      <c r="I7" s="15"/>
      <c r="J7" s="14"/>
      <c r="K7" s="14">
        <v>38000</v>
      </c>
      <c r="L7" s="14"/>
      <c r="M7" s="16"/>
      <c r="N7" s="17">
        <f t="shared" si="0"/>
        <v>38000</v>
      </c>
    </row>
    <row r="8" spans="1:14">
      <c r="A8" s="19"/>
      <c r="B8" s="11" t="s">
        <v>288</v>
      </c>
      <c r="C8" s="11" t="s">
        <v>17</v>
      </c>
      <c r="D8" s="12"/>
      <c r="E8" s="12"/>
      <c r="F8" s="13">
        <v>38595</v>
      </c>
      <c r="G8" s="14"/>
      <c r="H8" s="14" t="s">
        <v>312</v>
      </c>
      <c r="I8" s="15">
        <v>165000</v>
      </c>
      <c r="J8" s="14"/>
      <c r="K8" s="14">
        <v>165000</v>
      </c>
      <c r="L8" s="14"/>
      <c r="M8" s="16"/>
      <c r="N8" s="17">
        <f t="shared" si="0"/>
        <v>165000</v>
      </c>
    </row>
    <row r="9" spans="1:14">
      <c r="A9" s="10"/>
      <c r="B9" s="11" t="s">
        <v>313</v>
      </c>
      <c r="C9" s="11" t="s">
        <v>17</v>
      </c>
      <c r="D9" s="12">
        <v>40742</v>
      </c>
      <c r="E9" s="12">
        <v>40743</v>
      </c>
      <c r="F9" s="13">
        <v>38596</v>
      </c>
      <c r="G9" s="14">
        <v>23000</v>
      </c>
      <c r="H9" s="14"/>
      <c r="I9" s="15"/>
      <c r="J9" s="14"/>
      <c r="K9" s="14">
        <v>23000</v>
      </c>
      <c r="L9" s="14"/>
      <c r="M9" s="16"/>
      <c r="N9" s="17">
        <f t="shared" si="0"/>
        <v>23000</v>
      </c>
    </row>
    <row r="10" spans="1:14">
      <c r="A10" s="10"/>
      <c r="B10" s="11" t="s">
        <v>314</v>
      </c>
      <c r="C10" s="11" t="s">
        <v>17</v>
      </c>
      <c r="D10" s="12"/>
      <c r="E10" s="12"/>
      <c r="F10" s="13">
        <v>38597</v>
      </c>
      <c r="G10" s="14"/>
      <c r="H10" s="14" t="s">
        <v>57</v>
      </c>
      <c r="I10" s="15">
        <v>4500</v>
      </c>
      <c r="J10" s="14">
        <v>4500</v>
      </c>
      <c r="K10" s="14"/>
      <c r="L10" s="14"/>
      <c r="M10" s="16"/>
      <c r="N10" s="17">
        <f t="shared" si="0"/>
        <v>4500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287500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61000</v>
      </c>
      <c r="H42" s="14"/>
      <c r="I42" s="32">
        <f>SUM(I6:I40)</f>
        <v>226500</v>
      </c>
      <c r="J42" s="32">
        <f>SUM(J6:J40)</f>
        <v>4500</v>
      </c>
      <c r="K42" s="32">
        <f>SUM(K6:K40)</f>
        <v>283000</v>
      </c>
      <c r="L42" s="32">
        <f>SUM(L6:L41)</f>
        <v>0</v>
      </c>
      <c r="M42" s="32">
        <f>SUM(M6:M41)</f>
        <v>0</v>
      </c>
      <c r="N42" s="32">
        <f>SUM(J42:M42)</f>
        <v>287500</v>
      </c>
    </row>
    <row r="43" spans="1:14">
      <c r="A43" s="1"/>
      <c r="B43" s="1"/>
      <c r="C43" s="1"/>
      <c r="D43" s="33"/>
      <c r="E43" s="1"/>
      <c r="F43" s="1"/>
      <c r="G43" s="1"/>
      <c r="H43" s="117" t="s">
        <v>19</v>
      </c>
      <c r="I43" s="34"/>
      <c r="J43" s="30"/>
      <c r="K43" s="118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18" t="s">
        <v>21</v>
      </c>
      <c r="F44" s="118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18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3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1500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3000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4500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XFD1048576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11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87</v>
      </c>
      <c r="F3" s="8"/>
      <c r="G3" s="1"/>
      <c r="H3" s="1"/>
      <c r="I3" s="1"/>
      <c r="J3" s="116"/>
      <c r="K3" s="186">
        <v>40741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1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 t="s">
        <v>227</v>
      </c>
      <c r="B6" s="11" t="s">
        <v>306</v>
      </c>
      <c r="C6" s="11" t="s">
        <v>44</v>
      </c>
      <c r="D6" s="12">
        <v>40741</v>
      </c>
      <c r="E6" s="12">
        <v>40742</v>
      </c>
      <c r="F6" s="13">
        <v>38590</v>
      </c>
      <c r="G6" s="14">
        <v>25000</v>
      </c>
      <c r="H6" s="14"/>
      <c r="I6" s="15"/>
      <c r="J6" s="14">
        <v>25000</v>
      </c>
      <c r="K6" s="14"/>
      <c r="L6" s="14"/>
      <c r="M6" s="16"/>
      <c r="N6" s="17">
        <f t="shared" ref="N6:N40" si="0">SUM(G6+I6)</f>
        <v>25000</v>
      </c>
    </row>
    <row r="7" spans="1:14">
      <c r="A7" s="19"/>
      <c r="B7" s="11" t="s">
        <v>307</v>
      </c>
      <c r="C7" s="11"/>
      <c r="D7" s="12"/>
      <c r="E7" s="12"/>
      <c r="F7" s="13">
        <v>38591</v>
      </c>
      <c r="G7" s="14"/>
      <c r="H7" s="14" t="s">
        <v>308</v>
      </c>
      <c r="I7" s="15">
        <v>25000</v>
      </c>
      <c r="J7" s="14">
        <v>25000</v>
      </c>
      <c r="K7" s="14"/>
      <c r="L7" s="14"/>
      <c r="M7" s="16"/>
      <c r="N7" s="17">
        <f t="shared" si="0"/>
        <v>25000</v>
      </c>
    </row>
    <row r="8" spans="1:14">
      <c r="A8" s="19"/>
      <c r="B8" s="11" t="s">
        <v>87</v>
      </c>
      <c r="C8" s="11"/>
      <c r="D8" s="12"/>
      <c r="E8" s="12"/>
      <c r="F8" s="13">
        <v>38592</v>
      </c>
      <c r="G8" s="14"/>
      <c r="H8" s="14" t="s">
        <v>309</v>
      </c>
      <c r="I8" s="15">
        <v>23500</v>
      </c>
      <c r="J8" s="14">
        <v>23500</v>
      </c>
      <c r="K8" s="14"/>
      <c r="L8" s="14"/>
      <c r="M8" s="16"/>
      <c r="N8" s="17">
        <f t="shared" si="0"/>
        <v>23500</v>
      </c>
    </row>
    <row r="9" spans="1:14">
      <c r="A9" s="10"/>
      <c r="B9" s="11"/>
      <c r="C9" s="11"/>
      <c r="D9" s="12"/>
      <c r="E9" s="12"/>
      <c r="F9" s="13"/>
      <c r="G9" s="14"/>
      <c r="H9" s="14"/>
      <c r="I9" s="15"/>
      <c r="J9" s="14"/>
      <c r="K9" s="14"/>
      <c r="L9" s="14"/>
      <c r="M9" s="16"/>
      <c r="N9" s="17">
        <f t="shared" si="0"/>
        <v>0</v>
      </c>
    </row>
    <row r="10" spans="1:14">
      <c r="A10" s="10"/>
      <c r="B10" s="11"/>
      <c r="C10" s="11"/>
      <c r="D10" s="12"/>
      <c r="E10" s="12"/>
      <c r="F10" s="13"/>
      <c r="G10" s="14"/>
      <c r="H10" s="14"/>
      <c r="I10" s="15"/>
      <c r="J10" s="14"/>
      <c r="K10" s="14"/>
      <c r="L10" s="14"/>
      <c r="M10" s="16"/>
      <c r="N10" s="17">
        <f t="shared" si="0"/>
        <v>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73500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25000</v>
      </c>
      <c r="H42" s="14"/>
      <c r="I42" s="32">
        <f>SUM(I6:I40)</f>
        <v>48500</v>
      </c>
      <c r="J42" s="32">
        <f>SUM(J6:J40)</f>
        <v>73500</v>
      </c>
      <c r="K42" s="32">
        <f>SUM(K6:K40)</f>
        <v>0</v>
      </c>
      <c r="L42" s="32">
        <f>SUM(L6:L41)</f>
        <v>0</v>
      </c>
      <c r="M42" s="32">
        <f>SUM(M6:M41)</f>
        <v>0</v>
      </c>
      <c r="N42" s="32">
        <f>SUM(J42:M42)</f>
        <v>73500</v>
      </c>
    </row>
    <row r="43" spans="1:14">
      <c r="A43" s="1"/>
      <c r="B43" s="1"/>
      <c r="C43" s="1"/>
      <c r="D43" s="33"/>
      <c r="E43" s="1"/>
      <c r="F43" s="1"/>
      <c r="G43" s="1"/>
      <c r="H43" s="115" t="s">
        <v>19</v>
      </c>
      <c r="I43" s="34"/>
      <c r="J43" s="30"/>
      <c r="K43" s="116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16" t="s">
        <v>21</v>
      </c>
      <c r="F44" s="116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16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60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30000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43500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73500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2"/>
  <sheetViews>
    <sheetView topLeftCell="A16" workbookViewId="0">
      <selection sqref="A1:N50"/>
    </sheetView>
  </sheetViews>
  <sheetFormatPr baseColWidth="10" defaultRowHeight="15"/>
  <cols>
    <col min="1" max="1" width="11" style="4" customWidth="1"/>
    <col min="2" max="2" width="26.1406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1.42578125" style="4" customWidth="1"/>
    <col min="8" max="8" width="17.85546875" style="150" customWidth="1"/>
    <col min="9" max="9" width="15.42578125" style="4" customWidth="1"/>
    <col min="10" max="10" width="11.42578125" style="4"/>
    <col min="11" max="11" width="10.140625" style="4" customWidth="1"/>
    <col min="12" max="12" width="12.42578125" style="4" customWidth="1"/>
    <col min="13" max="13" width="9.5703125" style="4" customWidth="1"/>
    <col min="14" max="14" width="15.285156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45"/>
      <c r="I1" s="1"/>
      <c r="J1" s="2" t="s">
        <v>1</v>
      </c>
      <c r="K1" s="17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45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71</v>
      </c>
      <c r="F3" s="8"/>
      <c r="G3" s="1"/>
      <c r="H3" s="145"/>
      <c r="I3" s="1"/>
      <c r="J3" s="174"/>
      <c r="K3" s="186">
        <v>40754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7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/>
      <c r="B6" s="10" t="s">
        <v>471</v>
      </c>
      <c r="C6" s="11" t="s">
        <v>461</v>
      </c>
      <c r="D6" s="12">
        <v>40724</v>
      </c>
      <c r="E6" s="12">
        <v>40726</v>
      </c>
      <c r="F6" s="13">
        <v>38726</v>
      </c>
      <c r="G6" s="14">
        <v>45208</v>
      </c>
      <c r="H6" s="14"/>
      <c r="I6" s="14"/>
      <c r="J6" s="15"/>
      <c r="K6" s="14"/>
      <c r="L6" s="14">
        <v>45208</v>
      </c>
      <c r="M6" s="14"/>
      <c r="N6" s="17">
        <f t="shared" ref="N6:N41" si="0">SUM(G6+I6)</f>
        <v>45208</v>
      </c>
    </row>
    <row r="7" spans="1:14" ht="15.75" customHeight="1">
      <c r="A7" s="10"/>
      <c r="B7" s="10" t="s">
        <v>114</v>
      </c>
      <c r="C7" s="11" t="s">
        <v>461</v>
      </c>
      <c r="D7" s="12">
        <v>40727</v>
      </c>
      <c r="E7" s="12">
        <v>40730</v>
      </c>
      <c r="F7" s="13">
        <v>38727</v>
      </c>
      <c r="G7" s="14">
        <v>67812.66</v>
      </c>
      <c r="H7" s="14"/>
      <c r="I7" s="14"/>
      <c r="J7" s="15"/>
      <c r="K7" s="14"/>
      <c r="L7" s="14">
        <v>67812.66</v>
      </c>
      <c r="M7" s="14"/>
      <c r="N7" s="17">
        <f t="shared" si="0"/>
        <v>67812.66</v>
      </c>
    </row>
    <row r="8" spans="1:14">
      <c r="A8" s="10"/>
      <c r="B8" s="10" t="s">
        <v>472</v>
      </c>
      <c r="C8" s="11" t="s">
        <v>461</v>
      </c>
      <c r="D8" s="12">
        <v>40731</v>
      </c>
      <c r="E8" s="12">
        <v>40733</v>
      </c>
      <c r="F8" s="13">
        <v>38728</v>
      </c>
      <c r="G8" s="14">
        <v>64919.28</v>
      </c>
      <c r="H8" s="14"/>
      <c r="I8" s="14"/>
      <c r="J8" s="15"/>
      <c r="K8" s="14"/>
      <c r="L8" s="14">
        <v>64919.28</v>
      </c>
      <c r="M8" s="14"/>
      <c r="N8" s="17">
        <f t="shared" si="0"/>
        <v>64919.28</v>
      </c>
    </row>
    <row r="9" spans="1:14">
      <c r="A9" s="10"/>
      <c r="B9" s="11" t="s">
        <v>473</v>
      </c>
      <c r="C9" s="11" t="s">
        <v>461</v>
      </c>
      <c r="D9" s="12">
        <v>40736</v>
      </c>
      <c r="E9" s="12">
        <v>40737</v>
      </c>
      <c r="F9" s="13">
        <v>38729</v>
      </c>
      <c r="G9" s="14">
        <v>22604.22</v>
      </c>
      <c r="H9" s="14"/>
      <c r="I9" s="15"/>
      <c r="J9" s="14"/>
      <c r="K9" s="14"/>
      <c r="L9" s="14">
        <v>22604.22</v>
      </c>
      <c r="M9" s="16"/>
      <c r="N9" s="17">
        <f t="shared" si="0"/>
        <v>22604.22</v>
      </c>
    </row>
    <row r="10" spans="1:14">
      <c r="A10" s="10"/>
      <c r="B10" s="11" t="s">
        <v>474</v>
      </c>
      <c r="C10" s="11" t="s">
        <v>461</v>
      </c>
      <c r="D10" s="12">
        <v>40734</v>
      </c>
      <c r="E10" s="12">
        <v>40736</v>
      </c>
      <c r="F10" s="13">
        <v>38730</v>
      </c>
      <c r="G10" s="14">
        <v>45208.44</v>
      </c>
      <c r="H10" s="14"/>
      <c r="I10" s="15"/>
      <c r="J10" s="14"/>
      <c r="K10" s="14"/>
      <c r="L10" s="14">
        <v>45208.44</v>
      </c>
      <c r="M10" s="16"/>
      <c r="N10" s="17">
        <f t="shared" si="0"/>
        <v>45208.44</v>
      </c>
    </row>
    <row r="11" spans="1:14">
      <c r="A11" s="10"/>
      <c r="B11" s="11" t="s">
        <v>68</v>
      </c>
      <c r="C11" s="11" t="s">
        <v>461</v>
      </c>
      <c r="D11" s="12">
        <v>40734</v>
      </c>
      <c r="E11" s="12">
        <v>40736</v>
      </c>
      <c r="F11" s="13">
        <v>38371</v>
      </c>
      <c r="G11" s="14">
        <v>59122.559999999998</v>
      </c>
      <c r="H11" s="14"/>
      <c r="I11" s="15"/>
      <c r="J11" s="14"/>
      <c r="K11" s="14"/>
      <c r="L11" s="14">
        <v>59122.559999999998</v>
      </c>
      <c r="M11" s="16"/>
      <c r="N11" s="17">
        <f t="shared" si="0"/>
        <v>59122.559999999998</v>
      </c>
    </row>
    <row r="12" spans="1:14">
      <c r="A12" s="10"/>
      <c r="B12" s="11" t="s">
        <v>472</v>
      </c>
      <c r="C12" s="18" t="s">
        <v>461</v>
      </c>
      <c r="D12" s="12">
        <v>40735</v>
      </c>
      <c r="E12" s="12">
        <v>40737</v>
      </c>
      <c r="F12" s="13">
        <v>38732</v>
      </c>
      <c r="G12" s="14">
        <v>64919.28</v>
      </c>
      <c r="H12" s="14"/>
      <c r="I12" s="15"/>
      <c r="J12" s="14"/>
      <c r="K12" s="14"/>
      <c r="L12" s="14">
        <v>64919.28</v>
      </c>
      <c r="M12" s="16"/>
      <c r="N12" s="17">
        <f t="shared" si="0"/>
        <v>64919.28</v>
      </c>
    </row>
    <row r="13" spans="1:14">
      <c r="A13" s="10"/>
      <c r="B13" s="11" t="s">
        <v>475</v>
      </c>
      <c r="C13" s="18" t="s">
        <v>461</v>
      </c>
      <c r="D13" s="12">
        <v>40739</v>
      </c>
      <c r="E13" s="12">
        <v>40740</v>
      </c>
      <c r="F13" s="13">
        <v>38733</v>
      </c>
      <c r="G13" s="14">
        <v>22604.22</v>
      </c>
      <c r="H13" s="146"/>
      <c r="I13" s="15"/>
      <c r="J13" s="14"/>
      <c r="K13" s="14"/>
      <c r="L13" s="14">
        <v>22604.22</v>
      </c>
      <c r="M13" s="16"/>
      <c r="N13" s="17">
        <f t="shared" si="0"/>
        <v>22604.22</v>
      </c>
    </row>
    <row r="14" spans="1:14">
      <c r="A14" s="10"/>
      <c r="B14" s="11" t="s">
        <v>476</v>
      </c>
      <c r="C14" s="11" t="s">
        <v>437</v>
      </c>
      <c r="D14" s="12">
        <v>40724</v>
      </c>
      <c r="E14" s="12">
        <v>40726</v>
      </c>
      <c r="F14" s="13">
        <v>38734</v>
      </c>
      <c r="G14" s="14">
        <v>54780</v>
      </c>
      <c r="H14" s="146"/>
      <c r="I14" s="15"/>
      <c r="J14" s="14"/>
      <c r="K14" s="14"/>
      <c r="L14" s="14">
        <v>54780</v>
      </c>
      <c r="M14" s="16"/>
      <c r="N14" s="17">
        <f t="shared" si="0"/>
        <v>54780</v>
      </c>
    </row>
    <row r="15" spans="1:14">
      <c r="A15" s="10"/>
      <c r="B15" s="11" t="s">
        <v>477</v>
      </c>
      <c r="C15" s="11" t="s">
        <v>437</v>
      </c>
      <c r="D15" s="12">
        <v>40734</v>
      </c>
      <c r="E15" s="12">
        <v>40735</v>
      </c>
      <c r="F15" s="13">
        <v>38735</v>
      </c>
      <c r="G15" s="14">
        <v>45816</v>
      </c>
      <c r="H15" s="146"/>
      <c r="I15" s="15"/>
      <c r="J15" s="14"/>
      <c r="K15" s="14"/>
      <c r="L15" s="14">
        <v>45816</v>
      </c>
      <c r="M15" s="16"/>
      <c r="N15" s="17">
        <f t="shared" si="0"/>
        <v>45816</v>
      </c>
    </row>
    <row r="16" spans="1:14">
      <c r="A16" s="10"/>
      <c r="B16" s="11" t="s">
        <v>478</v>
      </c>
      <c r="C16" s="11" t="s">
        <v>437</v>
      </c>
      <c r="D16" s="12">
        <v>40738</v>
      </c>
      <c r="E16" s="12">
        <v>40740</v>
      </c>
      <c r="F16" s="13">
        <v>38736</v>
      </c>
      <c r="G16" s="14">
        <v>312744</v>
      </c>
      <c r="H16" s="146"/>
      <c r="I16" s="15"/>
      <c r="J16" s="14"/>
      <c r="K16" s="14"/>
      <c r="L16" s="14">
        <v>312744</v>
      </c>
      <c r="M16" s="16"/>
      <c r="N16" s="17">
        <f t="shared" si="0"/>
        <v>312744</v>
      </c>
    </row>
    <row r="17" spans="1:14">
      <c r="A17" s="10"/>
      <c r="B17" s="11" t="s">
        <v>479</v>
      </c>
      <c r="C17" s="11" t="s">
        <v>437</v>
      </c>
      <c r="D17" s="12">
        <v>40739</v>
      </c>
      <c r="E17" s="12">
        <v>40740</v>
      </c>
      <c r="F17" s="13">
        <v>38737</v>
      </c>
      <c r="G17" s="14">
        <v>22908</v>
      </c>
      <c r="H17" s="146"/>
      <c r="I17" s="15"/>
      <c r="J17" s="14"/>
      <c r="K17" s="14"/>
      <c r="L17" s="14">
        <v>22908</v>
      </c>
      <c r="M17" s="16"/>
      <c r="N17" s="17">
        <f t="shared" si="0"/>
        <v>22908</v>
      </c>
    </row>
    <row r="18" spans="1:14">
      <c r="A18" s="10"/>
      <c r="B18" s="11" t="s">
        <v>480</v>
      </c>
      <c r="C18" s="11" t="s">
        <v>437</v>
      </c>
      <c r="D18" s="12">
        <v>40739</v>
      </c>
      <c r="E18" s="12">
        <v>40740</v>
      </c>
      <c r="F18" s="13">
        <v>38738</v>
      </c>
      <c r="G18" s="14">
        <v>102588</v>
      </c>
      <c r="H18" s="146"/>
      <c r="I18" s="15"/>
      <c r="J18" s="14"/>
      <c r="K18" s="14"/>
      <c r="L18" s="14">
        <v>102588</v>
      </c>
      <c r="M18" s="16"/>
      <c r="N18" s="17">
        <f t="shared" si="0"/>
        <v>102588</v>
      </c>
    </row>
    <row r="19" spans="1:14">
      <c r="A19" s="10"/>
      <c r="B19" s="11" t="s">
        <v>481</v>
      </c>
      <c r="C19" s="11" t="s">
        <v>482</v>
      </c>
      <c r="D19" s="12">
        <v>40739</v>
      </c>
      <c r="E19" s="12">
        <v>40740</v>
      </c>
      <c r="F19" s="13">
        <v>38739</v>
      </c>
      <c r="G19" s="14">
        <v>108066</v>
      </c>
      <c r="H19" s="146"/>
      <c r="I19" s="15"/>
      <c r="J19" s="14"/>
      <c r="K19" s="14"/>
      <c r="L19" s="14">
        <v>108066</v>
      </c>
      <c r="M19" s="16"/>
      <c r="N19" s="17">
        <f t="shared" si="0"/>
        <v>108066</v>
      </c>
    </row>
    <row r="20" spans="1:14">
      <c r="A20" s="10"/>
      <c r="B20" s="11" t="s">
        <v>160</v>
      </c>
      <c r="C20" s="11" t="s">
        <v>483</v>
      </c>
      <c r="D20" s="12">
        <v>40723</v>
      </c>
      <c r="E20" s="12">
        <v>40724</v>
      </c>
      <c r="F20" s="13">
        <v>38740</v>
      </c>
      <c r="G20" s="14">
        <v>22908</v>
      </c>
      <c r="H20" s="146"/>
      <c r="I20" s="15"/>
      <c r="J20" s="14"/>
      <c r="K20" s="14"/>
      <c r="L20" s="14">
        <v>22908</v>
      </c>
      <c r="M20" s="16"/>
      <c r="N20" s="17">
        <f t="shared" si="0"/>
        <v>22908</v>
      </c>
    </row>
    <row r="21" spans="1:14">
      <c r="A21" s="10"/>
      <c r="B21" s="11" t="s">
        <v>484</v>
      </c>
      <c r="C21" s="11" t="s">
        <v>485</v>
      </c>
      <c r="D21" s="12">
        <v>40736</v>
      </c>
      <c r="E21" s="12">
        <v>40738</v>
      </c>
      <c r="F21" s="13">
        <v>38741</v>
      </c>
      <c r="G21" s="14">
        <v>37848</v>
      </c>
      <c r="H21" s="146"/>
      <c r="I21" s="15"/>
      <c r="J21" s="14"/>
      <c r="K21" s="14"/>
      <c r="L21" s="14">
        <v>37848</v>
      </c>
      <c r="M21" s="16"/>
      <c r="N21" s="17">
        <f t="shared" si="0"/>
        <v>37848</v>
      </c>
    </row>
    <row r="22" spans="1:14">
      <c r="A22" s="10"/>
      <c r="B22" s="11" t="s">
        <v>69</v>
      </c>
      <c r="C22" s="11" t="s">
        <v>30</v>
      </c>
      <c r="D22" s="12">
        <v>40754</v>
      </c>
      <c r="E22" s="12">
        <v>40757</v>
      </c>
      <c r="F22" s="13">
        <v>38742</v>
      </c>
      <c r="G22" s="14">
        <v>67797</v>
      </c>
      <c r="H22" s="146"/>
      <c r="I22" s="15"/>
      <c r="J22" s="14"/>
      <c r="K22" s="14">
        <v>67797</v>
      </c>
      <c r="L22" s="14"/>
      <c r="M22" s="16"/>
      <c r="N22" s="17">
        <f t="shared" si="0"/>
        <v>67797</v>
      </c>
    </row>
    <row r="23" spans="1:14">
      <c r="A23" s="10"/>
      <c r="B23" s="11" t="s">
        <v>71</v>
      </c>
      <c r="C23" s="18"/>
      <c r="D23" s="12"/>
      <c r="E23" s="12"/>
      <c r="F23" s="13">
        <v>38743</v>
      </c>
      <c r="G23" s="14"/>
      <c r="H23" s="146" t="s">
        <v>57</v>
      </c>
      <c r="I23" s="14">
        <v>4600</v>
      </c>
      <c r="J23" s="15">
        <v>4600</v>
      </c>
      <c r="K23" s="14"/>
      <c r="L23" s="14"/>
      <c r="M23" s="16"/>
      <c r="N23" s="17">
        <f t="shared" si="0"/>
        <v>4600</v>
      </c>
    </row>
    <row r="24" spans="1:14">
      <c r="A24" s="10"/>
      <c r="B24" s="11" t="s">
        <v>486</v>
      </c>
      <c r="C24" s="18" t="s">
        <v>17</v>
      </c>
      <c r="D24" s="12">
        <v>40754</v>
      </c>
      <c r="E24" s="12">
        <v>40757</v>
      </c>
      <c r="F24" s="13">
        <v>38744</v>
      </c>
      <c r="G24" s="14">
        <v>61254</v>
      </c>
      <c r="H24" s="146"/>
      <c r="I24" s="14"/>
      <c r="J24" s="15">
        <v>61254</v>
      </c>
      <c r="K24" s="14"/>
      <c r="L24" s="14"/>
      <c r="M24" s="16"/>
      <c r="N24" s="17">
        <f t="shared" si="0"/>
        <v>61254</v>
      </c>
    </row>
    <row r="25" spans="1:14">
      <c r="A25" s="10"/>
      <c r="B25" s="11"/>
      <c r="C25" s="11"/>
      <c r="D25" s="12"/>
      <c r="E25" s="12"/>
      <c r="F25" s="13"/>
      <c r="G25" s="14"/>
      <c r="H25" s="146"/>
      <c r="I25" s="15"/>
      <c r="J25" s="14"/>
      <c r="K25" s="14"/>
      <c r="L25" s="14"/>
      <c r="M25" s="16"/>
      <c r="N25" s="17">
        <f t="shared" si="0"/>
        <v>0</v>
      </c>
    </row>
    <row r="26" spans="1:14">
      <c r="A26" s="19"/>
      <c r="B26" s="11"/>
      <c r="C26" s="18"/>
      <c r="D26" s="12"/>
      <c r="E26" s="12"/>
      <c r="F26" s="13"/>
      <c r="G26" s="14"/>
      <c r="H26" s="146"/>
      <c r="I26" s="14"/>
      <c r="J26" s="15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6"/>
      <c r="I27" s="15"/>
      <c r="J27" s="14"/>
      <c r="K27" s="14"/>
      <c r="L27" s="14"/>
      <c r="M27" s="16"/>
      <c r="N27" s="17">
        <f t="shared" si="0"/>
        <v>0</v>
      </c>
    </row>
    <row r="28" spans="1:14">
      <c r="A28" s="19"/>
      <c r="B28" s="20"/>
      <c r="C28" s="18"/>
      <c r="D28" s="12"/>
      <c r="E28" s="12"/>
      <c r="F28" s="13"/>
      <c r="G28" s="14"/>
      <c r="H28" s="146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10"/>
      <c r="C29" s="18"/>
      <c r="D29" s="12"/>
      <c r="E29" s="12"/>
      <c r="F29" s="13"/>
      <c r="G29" s="14"/>
      <c r="H29" s="146"/>
      <c r="I29" s="15"/>
      <c r="J29" s="15"/>
      <c r="K29" s="14"/>
      <c r="L29" s="14"/>
      <c r="M29" s="16"/>
      <c r="N29" s="17">
        <f t="shared" si="0"/>
        <v>0</v>
      </c>
    </row>
    <row r="30" spans="1:14">
      <c r="A30" s="19"/>
      <c r="B30" s="20"/>
      <c r="C30" s="18"/>
      <c r="D30" s="12"/>
      <c r="E30" s="12"/>
      <c r="F30" s="13"/>
      <c r="G30" s="14"/>
      <c r="H30" s="146"/>
      <c r="I30" s="14"/>
      <c r="J30" s="14"/>
      <c r="K30" s="14"/>
      <c r="L30" s="14"/>
      <c r="M30" s="16"/>
      <c r="N30" s="17">
        <f t="shared" si="0"/>
        <v>0</v>
      </c>
    </row>
    <row r="31" spans="1:14">
      <c r="A31" s="21"/>
      <c r="B31" s="20"/>
      <c r="C31" s="18"/>
      <c r="D31" s="12"/>
      <c r="E31" s="12"/>
      <c r="F31" s="13"/>
      <c r="G31" s="14"/>
      <c r="H31" s="147"/>
      <c r="I31" s="23"/>
      <c r="J31" s="14"/>
      <c r="K31" s="24"/>
      <c r="L31" s="14"/>
      <c r="M31" s="16"/>
      <c r="N31" s="17">
        <f t="shared" si="0"/>
        <v>0</v>
      </c>
    </row>
    <row r="32" spans="1:14">
      <c r="A32" s="21"/>
      <c r="B32" s="25"/>
      <c r="C32" s="18"/>
      <c r="D32" s="12"/>
      <c r="E32" s="12"/>
      <c r="F32" s="13"/>
      <c r="G32" s="22"/>
      <c r="H32" s="147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1"/>
      <c r="B33" s="25"/>
      <c r="C33" s="25"/>
      <c r="D33" s="26"/>
      <c r="E33" s="26"/>
      <c r="F33" s="13"/>
      <c r="G33" s="22"/>
      <c r="H33" s="147"/>
      <c r="I33" s="23"/>
      <c r="J33" s="22"/>
      <c r="K33" s="24"/>
      <c r="L33" s="22"/>
      <c r="M33" s="16"/>
      <c r="N33" s="17">
        <f t="shared" si="0"/>
        <v>0</v>
      </c>
    </row>
    <row r="34" spans="1:14">
      <c r="A34" s="27"/>
      <c r="B34" s="28"/>
      <c r="C34" s="28"/>
      <c r="D34" s="26"/>
      <c r="E34" s="26"/>
      <c r="F34" s="13"/>
      <c r="G34" s="14"/>
      <c r="H34" s="147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9"/>
      <c r="D35" s="26"/>
      <c r="E35" s="26"/>
      <c r="F35" s="13"/>
      <c r="G35" s="14"/>
      <c r="H35" s="147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13"/>
      <c r="G36" s="14"/>
      <c r="H36" s="147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147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147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147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147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147"/>
      <c r="I41" s="23"/>
      <c r="J41" s="14"/>
      <c r="K41" s="22"/>
      <c r="L41" s="14"/>
      <c r="M41" s="16"/>
      <c r="N41" s="17">
        <f t="shared" si="0"/>
        <v>0</v>
      </c>
    </row>
    <row r="42" spans="1:14">
      <c r="A42" s="27"/>
      <c r="B42" s="29"/>
      <c r="C42" s="28"/>
      <c r="D42" s="26"/>
      <c r="E42" s="26"/>
      <c r="F42" s="28"/>
      <c r="G42" s="14"/>
      <c r="H42" s="147"/>
      <c r="I42" s="23"/>
      <c r="J42" s="14"/>
      <c r="K42" s="22"/>
      <c r="L42" s="14"/>
      <c r="M42" s="16"/>
      <c r="N42" s="17">
        <f>SUM(N6:N41)</f>
        <v>1233707.6600000001</v>
      </c>
    </row>
    <row r="43" spans="1:14">
      <c r="A43" s="7" t="s">
        <v>18</v>
      </c>
      <c r="B43" s="7"/>
      <c r="C43" s="30"/>
      <c r="D43" s="31"/>
      <c r="E43" s="31"/>
      <c r="F43" s="31"/>
      <c r="G43" s="14">
        <f>SUM(G6:G42)</f>
        <v>1229107.6600000001</v>
      </c>
      <c r="H43" s="146"/>
      <c r="I43" s="32">
        <f>SUM(I6:I41)</f>
        <v>4600</v>
      </c>
      <c r="J43" s="32">
        <f>SUM(J6:J41)</f>
        <v>65854</v>
      </c>
      <c r="K43" s="32">
        <f>SUM(K6:K41)</f>
        <v>67797</v>
      </c>
      <c r="L43" s="32">
        <f>SUM(L6:L42)</f>
        <v>1100056.6600000001</v>
      </c>
      <c r="M43" s="32">
        <f>SUM(M6:M42)</f>
        <v>0</v>
      </c>
      <c r="N43" s="32">
        <f>SUM(J43:M43)</f>
        <v>1233707.6600000001</v>
      </c>
    </row>
    <row r="44" spans="1:14">
      <c r="A44" s="1"/>
      <c r="B44" s="1"/>
      <c r="C44" s="1"/>
      <c r="D44" s="33"/>
      <c r="E44" s="1"/>
      <c r="F44" s="1"/>
      <c r="G44" s="1"/>
      <c r="H44" s="148" t="s">
        <v>19</v>
      </c>
      <c r="I44" s="34"/>
      <c r="J44" s="30"/>
      <c r="K44" s="174"/>
      <c r="L44" s="30"/>
      <c r="M44" s="30"/>
      <c r="N44" s="1"/>
    </row>
    <row r="45" spans="1:14" ht="18.75">
      <c r="A45" s="7" t="s">
        <v>20</v>
      </c>
      <c r="B45" s="7"/>
      <c r="C45" s="1"/>
      <c r="D45" s="33"/>
      <c r="E45" s="174" t="s">
        <v>21</v>
      </c>
      <c r="F45" s="174"/>
      <c r="G45" s="35"/>
      <c r="H45" s="188"/>
      <c r="I45" s="189"/>
      <c r="J45" s="36"/>
      <c r="K45" s="37"/>
      <c r="L45" s="37"/>
      <c r="M45" s="1"/>
      <c r="N45" s="1"/>
    </row>
    <row r="46" spans="1:14" ht="15.75">
      <c r="A46" s="7" t="s">
        <v>22</v>
      </c>
      <c r="B46" s="174"/>
      <c r="C46" s="38"/>
      <c r="D46" s="39"/>
      <c r="E46" s="190">
        <v>498</v>
      </c>
      <c r="F46" s="191"/>
      <c r="G46" s="192"/>
      <c r="H46" s="193"/>
      <c r="I46" s="194"/>
      <c r="J46" s="37"/>
      <c r="K46" s="37"/>
      <c r="L46" s="37"/>
      <c r="M46" s="1"/>
      <c r="N46" s="40"/>
    </row>
    <row r="47" spans="1:14">
      <c r="A47" s="7" t="s">
        <v>23</v>
      </c>
      <c r="B47" s="1"/>
      <c r="C47" s="41">
        <v>120</v>
      </c>
      <c r="D47" s="39"/>
      <c r="E47" s="39"/>
      <c r="F47" s="39"/>
      <c r="G47" s="1"/>
      <c r="H47" s="149"/>
      <c r="I47" s="43"/>
      <c r="J47" s="1"/>
      <c r="K47" s="1"/>
      <c r="L47" s="1"/>
      <c r="M47" s="1"/>
      <c r="N47" s="40"/>
    </row>
    <row r="48" spans="1:14">
      <c r="A48" s="1"/>
      <c r="B48" s="1"/>
      <c r="C48" s="44">
        <f>((C46+C47)*E46)</f>
        <v>59760</v>
      </c>
      <c r="D48" s="39"/>
      <c r="E48" s="39"/>
      <c r="F48" s="39"/>
      <c r="G48" s="1"/>
      <c r="H48" s="145"/>
      <c r="I48" s="1"/>
      <c r="J48" s="1"/>
      <c r="K48" s="1"/>
      <c r="L48" s="1"/>
      <c r="M48" s="1"/>
      <c r="N48" s="40"/>
    </row>
    <row r="49" spans="1:14">
      <c r="A49" s="7" t="s">
        <v>24</v>
      </c>
      <c r="B49" s="1"/>
      <c r="C49" s="45">
        <v>6100</v>
      </c>
      <c r="D49" s="39"/>
      <c r="E49" s="39"/>
      <c r="F49" s="39"/>
      <c r="G49" s="1"/>
      <c r="H49" s="145"/>
      <c r="I49" s="1"/>
      <c r="J49" s="1"/>
      <c r="K49" s="1"/>
      <c r="L49" s="1"/>
      <c r="M49" s="1"/>
      <c r="N49" s="1"/>
    </row>
    <row r="50" spans="1:14">
      <c r="A50" s="179" t="s">
        <v>16</v>
      </c>
      <c r="B50" s="179"/>
      <c r="C50" s="44">
        <f>SUM(C48+C49)</f>
        <v>65860</v>
      </c>
      <c r="D50" s="39"/>
      <c r="E50" s="39"/>
      <c r="F50" s="39"/>
      <c r="G50" s="1"/>
      <c r="H50" s="145"/>
      <c r="I50" s="1"/>
      <c r="J50" s="1"/>
      <c r="K50" s="1"/>
      <c r="L50" s="1"/>
      <c r="M50" s="1"/>
      <c r="N50" s="33"/>
    </row>
    <row r="52" spans="1:14">
      <c r="A52" s="80"/>
      <c r="B52" s="81"/>
      <c r="C52" s="80"/>
      <c r="D52" s="80"/>
      <c r="E52" s="80"/>
      <c r="F52" s="8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C20" sqref="C20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11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25</v>
      </c>
      <c r="F3" s="8"/>
      <c r="G3" s="1"/>
      <c r="H3" s="1"/>
      <c r="I3" s="1"/>
      <c r="J3" s="116"/>
      <c r="K3" s="186">
        <v>40741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1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/>
      <c r="B6" s="11"/>
      <c r="C6" s="11"/>
      <c r="D6" s="12"/>
      <c r="E6" s="12"/>
      <c r="F6" s="13"/>
      <c r="G6" s="14"/>
      <c r="H6" s="14"/>
      <c r="I6" s="15"/>
      <c r="J6" s="14"/>
      <c r="K6" s="14"/>
      <c r="L6" s="14"/>
      <c r="M6" s="16"/>
      <c r="N6" s="17">
        <f t="shared" ref="N6:N40" si="0">SUM(G6+I6)</f>
        <v>0</v>
      </c>
    </row>
    <row r="7" spans="1:14">
      <c r="A7" s="19"/>
      <c r="B7" s="11"/>
      <c r="C7" s="11"/>
      <c r="D7" s="12"/>
      <c r="E7" s="12"/>
      <c r="F7" s="13"/>
      <c r="G7" s="14"/>
      <c r="H7" s="14"/>
      <c r="I7" s="15"/>
      <c r="J7" s="14"/>
      <c r="K7" s="14"/>
      <c r="L7" s="14"/>
      <c r="M7" s="16"/>
      <c r="N7" s="17">
        <f t="shared" si="0"/>
        <v>0</v>
      </c>
    </row>
    <row r="8" spans="1:14">
      <c r="A8" s="19"/>
      <c r="B8" s="11"/>
      <c r="C8" s="11"/>
      <c r="D8" s="12"/>
      <c r="E8" s="12"/>
      <c r="F8" s="13"/>
      <c r="G8" s="14"/>
      <c r="H8" s="14"/>
      <c r="I8" s="15"/>
      <c r="J8" s="14"/>
      <c r="K8" s="14"/>
      <c r="L8" s="14"/>
      <c r="M8" s="16"/>
      <c r="N8" s="17">
        <f t="shared" si="0"/>
        <v>0</v>
      </c>
    </row>
    <row r="9" spans="1:14">
      <c r="A9" s="10"/>
      <c r="B9" s="11"/>
      <c r="C9" s="11"/>
      <c r="D9" s="12"/>
      <c r="E9" s="12"/>
      <c r="F9" s="13"/>
      <c r="G9" s="14"/>
      <c r="H9" s="14"/>
      <c r="I9" s="15"/>
      <c r="J9" s="14"/>
      <c r="K9" s="14"/>
      <c r="L9" s="14"/>
      <c r="M9" s="16"/>
      <c r="N9" s="17">
        <f t="shared" si="0"/>
        <v>0</v>
      </c>
    </row>
    <row r="10" spans="1:14">
      <c r="A10" s="10"/>
      <c r="B10" s="11"/>
      <c r="C10" s="11"/>
      <c r="D10" s="12"/>
      <c r="E10" s="12"/>
      <c r="F10" s="13"/>
      <c r="G10" s="14"/>
      <c r="H10" s="14"/>
      <c r="I10" s="15"/>
      <c r="J10" s="14"/>
      <c r="K10" s="14"/>
      <c r="L10" s="14"/>
      <c r="M10" s="16"/>
      <c r="N10" s="17">
        <f t="shared" si="0"/>
        <v>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0</v>
      </c>
      <c r="H42" s="14"/>
      <c r="I42" s="32">
        <f>SUM(I6:I40)</f>
        <v>0</v>
      </c>
      <c r="J42" s="32">
        <f>SUM(J6:J40)</f>
        <v>0</v>
      </c>
      <c r="K42" s="32">
        <f>SUM(K6:K40)</f>
        <v>0</v>
      </c>
      <c r="L42" s="32">
        <f>SUM(L6:L41)</f>
        <v>0</v>
      </c>
      <c r="M42" s="32">
        <f>SUM(M6:M41)</f>
        <v>0</v>
      </c>
      <c r="N42" s="32">
        <f>SUM(J42:M42)</f>
        <v>0</v>
      </c>
    </row>
    <row r="43" spans="1:14">
      <c r="A43" s="1"/>
      <c r="B43" s="1"/>
      <c r="C43" s="1"/>
      <c r="D43" s="33"/>
      <c r="E43" s="1"/>
      <c r="F43" s="1"/>
      <c r="G43" s="1"/>
      <c r="H43" s="115" t="s">
        <v>19</v>
      </c>
      <c r="I43" s="34"/>
      <c r="J43" s="30"/>
      <c r="K43" s="116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16" t="s">
        <v>21</v>
      </c>
      <c r="F44" s="116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16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/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/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51"/>
  <sheetViews>
    <sheetView topLeftCell="A28" workbookViewId="0">
      <selection activeCell="C45" sqref="C45:F49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11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71</v>
      </c>
      <c r="F3" s="8"/>
      <c r="G3" s="1"/>
      <c r="H3" s="1"/>
      <c r="I3" s="1"/>
      <c r="J3" s="114"/>
      <c r="K3" s="186">
        <v>40740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1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/>
      <c r="B6" s="11" t="s">
        <v>302</v>
      </c>
      <c r="C6" s="11" t="s">
        <v>17</v>
      </c>
      <c r="D6" s="12">
        <v>40740</v>
      </c>
      <c r="E6" s="12">
        <v>40741</v>
      </c>
      <c r="F6" s="13">
        <v>38586</v>
      </c>
      <c r="G6" s="14">
        <v>23000</v>
      </c>
      <c r="H6" s="14"/>
      <c r="I6" s="15"/>
      <c r="J6" s="14"/>
      <c r="K6" s="14">
        <v>23000</v>
      </c>
      <c r="L6" s="14"/>
      <c r="M6" s="16"/>
      <c r="N6" s="17">
        <f t="shared" ref="N6:N40" si="0">SUM(G6+I6)</f>
        <v>23000</v>
      </c>
    </row>
    <row r="7" spans="1:14">
      <c r="A7" s="19"/>
      <c r="B7" s="11" t="s">
        <v>303</v>
      </c>
      <c r="C7" s="11" t="s">
        <v>17</v>
      </c>
      <c r="D7" s="12">
        <v>40740</v>
      </c>
      <c r="E7" s="12">
        <v>40742</v>
      </c>
      <c r="F7" s="13">
        <v>38587</v>
      </c>
      <c r="G7" s="14">
        <v>68000</v>
      </c>
      <c r="H7" s="14"/>
      <c r="I7" s="15"/>
      <c r="J7" s="14">
        <v>68000</v>
      </c>
      <c r="K7" s="14"/>
      <c r="L7" s="14"/>
      <c r="M7" s="16"/>
      <c r="N7" s="17">
        <f t="shared" si="0"/>
        <v>68000</v>
      </c>
    </row>
    <row r="8" spans="1:14">
      <c r="A8" s="19"/>
      <c r="B8" s="11" t="s">
        <v>304</v>
      </c>
      <c r="C8" s="11"/>
      <c r="D8" s="12"/>
      <c r="E8" s="12"/>
      <c r="F8" s="13">
        <v>38588</v>
      </c>
      <c r="G8" s="14">
        <v>45000</v>
      </c>
      <c r="H8" s="14"/>
      <c r="I8" s="15"/>
      <c r="J8" s="14">
        <v>45000</v>
      </c>
      <c r="K8" s="14"/>
      <c r="L8" s="14"/>
      <c r="M8" s="16"/>
      <c r="N8" s="17">
        <f t="shared" si="0"/>
        <v>45000</v>
      </c>
    </row>
    <row r="9" spans="1:14">
      <c r="A9" s="10"/>
      <c r="B9" s="11" t="s">
        <v>305</v>
      </c>
      <c r="C9" s="11" t="s">
        <v>17</v>
      </c>
      <c r="D9" s="12">
        <v>40740</v>
      </c>
      <c r="E9" s="12">
        <v>40741</v>
      </c>
      <c r="F9" s="13">
        <v>38589</v>
      </c>
      <c r="G9" s="14">
        <v>24500</v>
      </c>
      <c r="H9" s="14"/>
      <c r="I9" s="15"/>
      <c r="J9" s="14">
        <v>24500</v>
      </c>
      <c r="K9" s="14"/>
      <c r="L9" s="14"/>
      <c r="M9" s="16"/>
      <c r="N9" s="17">
        <f t="shared" si="0"/>
        <v>24500</v>
      </c>
    </row>
    <row r="10" spans="1:14">
      <c r="A10" s="10"/>
      <c r="B10" s="11"/>
      <c r="C10" s="11"/>
      <c r="D10" s="12"/>
      <c r="E10" s="12"/>
      <c r="F10" s="13"/>
      <c r="G10" s="14"/>
      <c r="H10" s="14"/>
      <c r="I10" s="15"/>
      <c r="J10" s="14"/>
      <c r="K10" s="14"/>
      <c r="L10" s="14"/>
      <c r="M10" s="16"/>
      <c r="N10" s="17">
        <f t="shared" si="0"/>
        <v>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160500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160500</v>
      </c>
      <c r="H42" s="14"/>
      <c r="I42" s="32">
        <f>SUM(I6:I40)</f>
        <v>0</v>
      </c>
      <c r="J42" s="32">
        <f>SUM(J6:J40)</f>
        <v>137500</v>
      </c>
      <c r="K42" s="32">
        <f>SUM(K6:K40)</f>
        <v>23000</v>
      </c>
      <c r="L42" s="32">
        <f>SUM(L6:L41)</f>
        <v>0</v>
      </c>
      <c r="M42" s="32">
        <f>SUM(M6:M41)</f>
        <v>0</v>
      </c>
      <c r="N42" s="32">
        <f>SUM(J42:M42)</f>
        <v>160500</v>
      </c>
    </row>
    <row r="43" spans="1:14">
      <c r="A43" s="1"/>
      <c r="B43" s="1"/>
      <c r="C43" s="1"/>
      <c r="D43" s="33"/>
      <c r="E43" s="1"/>
      <c r="F43" s="1"/>
      <c r="G43" s="1"/>
      <c r="H43" s="113" t="s">
        <v>19</v>
      </c>
      <c r="I43" s="34"/>
      <c r="J43" s="30"/>
      <c r="K43" s="114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14" t="s">
        <v>21</v>
      </c>
      <c r="F44" s="114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14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100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50000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87500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137500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XFD1048576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11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87</v>
      </c>
      <c r="F3" s="8"/>
      <c r="G3" s="1"/>
      <c r="H3" s="1"/>
      <c r="I3" s="1"/>
      <c r="J3" s="112"/>
      <c r="K3" s="186">
        <v>40740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1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/>
      <c r="B6" s="11" t="s">
        <v>292</v>
      </c>
      <c r="C6" s="11" t="s">
        <v>293</v>
      </c>
      <c r="D6" s="12">
        <v>40744</v>
      </c>
      <c r="E6" s="12">
        <v>40745</v>
      </c>
      <c r="F6" s="13">
        <v>38580</v>
      </c>
      <c r="G6" s="14">
        <v>461000</v>
      </c>
      <c r="H6" s="14"/>
      <c r="I6" s="15"/>
      <c r="J6" s="14"/>
      <c r="K6" s="14"/>
      <c r="L6" s="14"/>
      <c r="M6" s="16">
        <v>461000</v>
      </c>
      <c r="N6" s="17">
        <f t="shared" ref="N6:N40" si="0">SUM(G6+I6)</f>
        <v>461000</v>
      </c>
    </row>
    <row r="7" spans="1:14">
      <c r="A7" s="19" t="s">
        <v>231</v>
      </c>
      <c r="B7" s="11" t="s">
        <v>294</v>
      </c>
      <c r="C7" s="11" t="s">
        <v>17</v>
      </c>
      <c r="D7" s="12">
        <v>40737</v>
      </c>
      <c r="E7" s="12">
        <v>40740</v>
      </c>
      <c r="F7" s="13">
        <v>38581</v>
      </c>
      <c r="G7" s="14">
        <v>102000</v>
      </c>
      <c r="H7" s="14"/>
      <c r="I7" s="15"/>
      <c r="J7" s="14">
        <v>102000</v>
      </c>
      <c r="K7" s="14"/>
      <c r="L7" s="14"/>
      <c r="M7" s="16"/>
      <c r="N7" s="17">
        <f t="shared" si="0"/>
        <v>102000</v>
      </c>
    </row>
    <row r="8" spans="1:14">
      <c r="A8" s="19" t="s">
        <v>295</v>
      </c>
      <c r="B8" s="11" t="s">
        <v>296</v>
      </c>
      <c r="C8" s="11" t="s">
        <v>17</v>
      </c>
      <c r="D8" s="12">
        <v>40740</v>
      </c>
      <c r="E8" s="12">
        <v>40741</v>
      </c>
      <c r="F8" s="13">
        <v>38582</v>
      </c>
      <c r="G8" s="14">
        <v>53500</v>
      </c>
      <c r="H8" s="14"/>
      <c r="I8" s="15"/>
      <c r="J8" s="14"/>
      <c r="K8" s="14">
        <v>53500</v>
      </c>
      <c r="L8" s="14"/>
      <c r="M8" s="16"/>
      <c r="N8" s="17">
        <f t="shared" si="0"/>
        <v>53500</v>
      </c>
    </row>
    <row r="9" spans="1:14">
      <c r="A9" s="10" t="s">
        <v>297</v>
      </c>
      <c r="B9" s="11" t="s">
        <v>298</v>
      </c>
      <c r="C9" s="11" t="s">
        <v>17</v>
      </c>
      <c r="D9" s="12">
        <v>40737</v>
      </c>
      <c r="E9" s="12">
        <v>40740</v>
      </c>
      <c r="F9" s="13">
        <v>38583</v>
      </c>
      <c r="G9" s="14">
        <v>78000</v>
      </c>
      <c r="H9" s="14"/>
      <c r="I9" s="15"/>
      <c r="J9" s="14">
        <v>78000</v>
      </c>
      <c r="K9" s="14"/>
      <c r="L9" s="14"/>
      <c r="M9" s="16"/>
      <c r="N9" s="17">
        <f t="shared" si="0"/>
        <v>78000</v>
      </c>
    </row>
    <row r="10" spans="1:14">
      <c r="A10" s="10"/>
      <c r="B10" s="11" t="s">
        <v>299</v>
      </c>
      <c r="C10" s="11" t="s">
        <v>224</v>
      </c>
      <c r="D10" s="12">
        <v>40729</v>
      </c>
      <c r="E10" s="12">
        <v>40730</v>
      </c>
      <c r="F10" s="13">
        <v>38584</v>
      </c>
      <c r="G10" s="14">
        <v>23000</v>
      </c>
      <c r="H10" s="14"/>
      <c r="I10" s="15"/>
      <c r="J10" s="14"/>
      <c r="K10" s="14"/>
      <c r="L10" s="14"/>
      <c r="M10" s="16">
        <v>23000</v>
      </c>
      <c r="N10" s="17">
        <f t="shared" si="0"/>
        <v>23000</v>
      </c>
    </row>
    <row r="11" spans="1:14">
      <c r="A11" s="10"/>
      <c r="B11" s="11" t="s">
        <v>300</v>
      </c>
      <c r="C11" s="18"/>
      <c r="D11" s="12"/>
      <c r="E11" s="12"/>
      <c r="F11" s="13">
        <v>38585</v>
      </c>
      <c r="G11" s="14"/>
      <c r="H11" s="14" t="s">
        <v>301</v>
      </c>
      <c r="I11" s="15">
        <v>41000</v>
      </c>
      <c r="J11" s="14"/>
      <c r="K11" s="14">
        <v>41000</v>
      </c>
      <c r="L11" s="14"/>
      <c r="M11" s="16"/>
      <c r="N11" s="17">
        <f t="shared" si="0"/>
        <v>41000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758500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717500</v>
      </c>
      <c r="H42" s="14"/>
      <c r="I42" s="32">
        <f>SUM(I6:I40)</f>
        <v>41000</v>
      </c>
      <c r="J42" s="32">
        <f>SUM(J6:J40)</f>
        <v>180000</v>
      </c>
      <c r="K42" s="32">
        <f>SUM(K6:K40)</f>
        <v>94500</v>
      </c>
      <c r="L42" s="32">
        <f>SUM(L6:L41)</f>
        <v>0</v>
      </c>
      <c r="M42" s="32">
        <f>SUM(M6:M41)</f>
        <v>484000</v>
      </c>
      <c r="N42" s="32">
        <f>SUM(J42:M42)</f>
        <v>758500</v>
      </c>
    </row>
    <row r="43" spans="1:14">
      <c r="A43" s="1"/>
      <c r="B43" s="1"/>
      <c r="C43" s="1"/>
      <c r="D43" s="33"/>
      <c r="E43" s="1"/>
      <c r="F43" s="1"/>
      <c r="G43" s="1"/>
      <c r="H43" s="111" t="s">
        <v>19</v>
      </c>
      <c r="I43" s="34"/>
      <c r="J43" s="30"/>
      <c r="K43" s="112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12" t="s">
        <v>21</v>
      </c>
      <c r="F44" s="112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12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160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v>80000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100000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180000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C15" sqref="C15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10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58</v>
      </c>
      <c r="F3" s="8"/>
      <c r="G3" s="1"/>
      <c r="H3" s="1"/>
      <c r="I3" s="1"/>
      <c r="J3" s="110"/>
      <c r="K3" s="186">
        <v>40739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1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/>
      <c r="B6" s="11" t="s">
        <v>287</v>
      </c>
      <c r="C6" s="11" t="s">
        <v>17</v>
      </c>
      <c r="D6" s="12">
        <v>40739</v>
      </c>
      <c r="E6" s="12">
        <v>40740</v>
      </c>
      <c r="F6" s="13">
        <v>38576</v>
      </c>
      <c r="G6" s="14">
        <v>20000</v>
      </c>
      <c r="H6" s="14"/>
      <c r="I6" s="15"/>
      <c r="J6" s="14">
        <v>20000</v>
      </c>
      <c r="K6" s="14"/>
      <c r="L6" s="14"/>
      <c r="M6" s="16"/>
      <c r="N6" s="17">
        <f t="shared" ref="N6:N40" si="0">SUM(G6+I6)</f>
        <v>20000</v>
      </c>
    </row>
    <row r="7" spans="1:14">
      <c r="A7" s="19"/>
      <c r="B7" s="11" t="s">
        <v>288</v>
      </c>
      <c r="C7" s="11" t="s">
        <v>17</v>
      </c>
      <c r="D7" s="12">
        <v>40739</v>
      </c>
      <c r="E7" s="12">
        <v>40740</v>
      </c>
      <c r="F7" s="13">
        <v>38577</v>
      </c>
      <c r="G7" s="14">
        <v>38000</v>
      </c>
      <c r="H7" s="14"/>
      <c r="I7" s="15"/>
      <c r="J7" s="14"/>
      <c r="K7" s="14">
        <v>38000</v>
      </c>
      <c r="L7" s="14"/>
      <c r="M7" s="16"/>
      <c r="N7" s="17">
        <f t="shared" si="0"/>
        <v>38000</v>
      </c>
    </row>
    <row r="8" spans="1:14">
      <c r="A8" s="19"/>
      <c r="B8" s="11" t="s">
        <v>289</v>
      </c>
      <c r="C8" s="11" t="s">
        <v>290</v>
      </c>
      <c r="D8" s="12">
        <v>40745</v>
      </c>
      <c r="E8" s="12">
        <v>40746</v>
      </c>
      <c r="F8" s="13">
        <v>38578</v>
      </c>
      <c r="G8" s="14">
        <v>20500</v>
      </c>
      <c r="H8" s="14"/>
      <c r="I8" s="15"/>
      <c r="J8" s="14"/>
      <c r="K8" s="14"/>
      <c r="L8" s="14"/>
      <c r="M8" s="16">
        <v>20500</v>
      </c>
      <c r="N8" s="17">
        <f t="shared" si="0"/>
        <v>20500</v>
      </c>
    </row>
    <row r="9" spans="1:14">
      <c r="A9" s="10"/>
      <c r="B9" s="11" t="s">
        <v>291</v>
      </c>
      <c r="C9" s="11" t="s">
        <v>17</v>
      </c>
      <c r="D9" s="12">
        <v>40739</v>
      </c>
      <c r="E9" s="12">
        <v>40741</v>
      </c>
      <c r="F9" s="13">
        <v>38579</v>
      </c>
      <c r="G9" s="14">
        <v>46000</v>
      </c>
      <c r="H9" s="14"/>
      <c r="I9" s="15"/>
      <c r="J9" s="14"/>
      <c r="K9" s="14">
        <v>46000</v>
      </c>
      <c r="L9" s="14"/>
      <c r="M9" s="16"/>
      <c r="N9" s="17">
        <f t="shared" si="0"/>
        <v>46000</v>
      </c>
    </row>
    <row r="10" spans="1:14">
      <c r="A10" s="10"/>
      <c r="B10" s="11"/>
      <c r="C10" s="11"/>
      <c r="D10" s="12"/>
      <c r="E10" s="12"/>
      <c r="F10" s="13"/>
      <c r="G10" s="14"/>
      <c r="H10" s="14"/>
      <c r="I10" s="15"/>
      <c r="J10" s="14"/>
      <c r="K10" s="14"/>
      <c r="L10" s="14"/>
      <c r="M10" s="16"/>
      <c r="N10" s="17">
        <f t="shared" si="0"/>
        <v>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124500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124500</v>
      </c>
      <c r="H42" s="14"/>
      <c r="I42" s="32">
        <f>SUM(I6:I40)</f>
        <v>0</v>
      </c>
      <c r="J42" s="32">
        <f>SUM(J6:J40)</f>
        <v>20000</v>
      </c>
      <c r="K42" s="32">
        <f>SUM(K6:K40)</f>
        <v>84000</v>
      </c>
      <c r="L42" s="32">
        <f>SUM(L6:L41)</f>
        <v>0</v>
      </c>
      <c r="M42" s="32">
        <f>SUM(M6:M41)</f>
        <v>20500</v>
      </c>
      <c r="N42" s="32">
        <f>SUM(J42:M42)</f>
        <v>124500</v>
      </c>
    </row>
    <row r="43" spans="1:14">
      <c r="A43" s="1"/>
      <c r="B43" s="1"/>
      <c r="C43" s="1"/>
      <c r="D43" s="33"/>
      <c r="E43" s="1"/>
      <c r="F43" s="1"/>
      <c r="G43" s="1"/>
      <c r="H43" s="109" t="s">
        <v>19</v>
      </c>
      <c r="I43" s="34"/>
      <c r="J43" s="30"/>
      <c r="K43" s="110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10" t="s">
        <v>21</v>
      </c>
      <c r="F44" s="110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10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/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20000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20000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51"/>
  <sheetViews>
    <sheetView topLeftCell="A28" workbookViewId="0">
      <selection activeCell="I15" sqref="I15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10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41</v>
      </c>
      <c r="F3" s="8"/>
      <c r="G3" s="1"/>
      <c r="H3" s="1"/>
      <c r="I3" s="1"/>
      <c r="J3" s="108"/>
      <c r="K3" s="186">
        <v>40739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0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/>
      <c r="B6" s="11" t="s">
        <v>285</v>
      </c>
      <c r="C6" s="11" t="s">
        <v>286</v>
      </c>
      <c r="D6" s="12">
        <v>40737</v>
      </c>
      <c r="E6" s="12">
        <v>40738</v>
      </c>
      <c r="F6" s="13">
        <v>38573</v>
      </c>
      <c r="G6" s="14">
        <v>23000</v>
      </c>
      <c r="H6" s="14"/>
      <c r="I6" s="15"/>
      <c r="J6" s="14"/>
      <c r="K6" s="14"/>
      <c r="L6" s="14"/>
      <c r="M6" s="16">
        <v>23000</v>
      </c>
      <c r="N6" s="17">
        <f t="shared" ref="N6" si="0">SUM(G6+I6)</f>
        <v>23000</v>
      </c>
    </row>
    <row r="7" spans="1:14">
      <c r="A7" s="19" t="s">
        <v>27</v>
      </c>
      <c r="B7" s="11" t="s">
        <v>283</v>
      </c>
      <c r="C7" s="11" t="s">
        <v>44</v>
      </c>
      <c r="D7" s="12">
        <v>40738</v>
      </c>
      <c r="E7" s="12">
        <v>40739</v>
      </c>
      <c r="F7" s="13">
        <v>38574</v>
      </c>
      <c r="G7" s="14">
        <v>24500</v>
      </c>
      <c r="H7" s="14"/>
      <c r="I7" s="15"/>
      <c r="J7" s="14"/>
      <c r="K7" s="14">
        <v>24500</v>
      </c>
      <c r="L7" s="14"/>
      <c r="M7" s="16"/>
      <c r="N7" s="17">
        <f t="shared" ref="N7:N40" si="1">SUM(G7+I7)</f>
        <v>24500</v>
      </c>
    </row>
    <row r="8" spans="1:14">
      <c r="A8" s="19" t="s">
        <v>27</v>
      </c>
      <c r="B8" s="11" t="s">
        <v>283</v>
      </c>
      <c r="C8" s="11"/>
      <c r="D8" s="12"/>
      <c r="E8" s="12"/>
      <c r="F8" s="13">
        <v>38575</v>
      </c>
      <c r="G8" s="14"/>
      <c r="H8" s="14" t="s">
        <v>284</v>
      </c>
      <c r="I8" s="15">
        <v>12500</v>
      </c>
      <c r="J8" s="14"/>
      <c r="K8" s="14">
        <v>12500</v>
      </c>
      <c r="L8" s="14"/>
      <c r="M8" s="16"/>
      <c r="N8" s="17">
        <f t="shared" ref="N8" si="2">SUM(G8+I8)</f>
        <v>12500</v>
      </c>
    </row>
    <row r="9" spans="1:14">
      <c r="A9" s="10"/>
      <c r="B9" s="11"/>
      <c r="C9" s="11"/>
      <c r="D9" s="12"/>
      <c r="E9" s="12"/>
      <c r="F9" s="13"/>
      <c r="G9" s="14"/>
      <c r="H9" s="14"/>
      <c r="I9" s="15"/>
      <c r="J9" s="14"/>
      <c r="K9" s="14"/>
      <c r="L9" s="14"/>
      <c r="M9" s="16"/>
      <c r="N9" s="17">
        <f t="shared" si="1"/>
        <v>0</v>
      </c>
    </row>
    <row r="10" spans="1:14">
      <c r="A10" s="10"/>
      <c r="B10" s="11"/>
      <c r="C10" s="11"/>
      <c r="D10" s="12"/>
      <c r="E10" s="12"/>
      <c r="F10" s="13"/>
      <c r="G10" s="14"/>
      <c r="H10" s="14"/>
      <c r="I10" s="15"/>
      <c r="J10" s="14"/>
      <c r="K10" s="14"/>
      <c r="L10" s="14"/>
      <c r="M10" s="16"/>
      <c r="N10" s="17">
        <f t="shared" si="1"/>
        <v>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1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1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1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1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1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1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1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1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1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1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1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1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1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1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1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1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1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1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1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1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1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1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1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1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1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1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1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1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1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1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60000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47500</v>
      </c>
      <c r="H42" s="14"/>
      <c r="I42" s="32">
        <f>SUM(I6:I40)</f>
        <v>12500</v>
      </c>
      <c r="J42" s="32">
        <f>SUM(J6:J40)</f>
        <v>0</v>
      </c>
      <c r="K42" s="32">
        <f>SUM(K6:K40)</f>
        <v>37000</v>
      </c>
      <c r="L42" s="32">
        <f>SUM(L6:L41)</f>
        <v>0</v>
      </c>
      <c r="M42" s="32">
        <f>SUM(M6:M41)</f>
        <v>23000</v>
      </c>
      <c r="N42" s="32">
        <f>SUM(J42:M42)</f>
        <v>60000</v>
      </c>
    </row>
    <row r="43" spans="1:14">
      <c r="A43" s="1"/>
      <c r="B43" s="1"/>
      <c r="C43" s="1"/>
      <c r="D43" s="33"/>
      <c r="E43" s="1"/>
      <c r="F43" s="1"/>
      <c r="G43" s="1"/>
      <c r="H43" s="107" t="s">
        <v>19</v>
      </c>
      <c r="I43" s="34"/>
      <c r="J43" s="30"/>
      <c r="K43" s="108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08" t="s">
        <v>21</v>
      </c>
      <c r="F44" s="108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08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/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/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F10" sqref="F10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10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41</v>
      </c>
      <c r="F3" s="8"/>
      <c r="G3" s="1"/>
      <c r="H3" s="1"/>
      <c r="I3" s="1"/>
      <c r="J3" s="106"/>
      <c r="K3" s="186">
        <v>40738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0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 t="s">
        <v>201</v>
      </c>
      <c r="B6" s="11" t="s">
        <v>267</v>
      </c>
      <c r="C6" s="11" t="s">
        <v>44</v>
      </c>
      <c r="D6" s="12">
        <v>40738</v>
      </c>
      <c r="E6" s="12">
        <v>40741</v>
      </c>
      <c r="F6" s="13">
        <v>38563</v>
      </c>
      <c r="G6" s="14">
        <v>135000</v>
      </c>
      <c r="H6" s="14"/>
      <c r="I6" s="15"/>
      <c r="J6" s="14"/>
      <c r="K6" s="14">
        <v>135000</v>
      </c>
      <c r="L6" s="14"/>
      <c r="M6" s="16"/>
      <c r="N6" s="17">
        <f t="shared" ref="N6:N40" si="0">SUM(G6+I6)</f>
        <v>135000</v>
      </c>
    </row>
    <row r="7" spans="1:14">
      <c r="A7" s="19"/>
      <c r="B7" s="11" t="s">
        <v>268</v>
      </c>
      <c r="C7" s="11" t="s">
        <v>269</v>
      </c>
      <c r="D7" s="12">
        <v>40743</v>
      </c>
      <c r="E7" s="12">
        <v>40745</v>
      </c>
      <c r="F7" s="13">
        <v>38564</v>
      </c>
      <c r="G7" s="14">
        <v>390000</v>
      </c>
      <c r="H7" s="14"/>
      <c r="I7" s="15"/>
      <c r="J7" s="14"/>
      <c r="K7" s="14"/>
      <c r="L7" s="14"/>
      <c r="M7" s="16">
        <v>390000</v>
      </c>
      <c r="N7" s="17">
        <f t="shared" si="0"/>
        <v>390000</v>
      </c>
    </row>
    <row r="8" spans="1:14">
      <c r="A8" s="10" t="s">
        <v>270</v>
      </c>
      <c r="B8" s="11" t="s">
        <v>271</v>
      </c>
      <c r="C8" s="12" t="s">
        <v>272</v>
      </c>
      <c r="D8" s="12">
        <v>40738</v>
      </c>
      <c r="E8" s="12">
        <v>40741</v>
      </c>
      <c r="F8" s="13">
        <v>38565</v>
      </c>
      <c r="G8" s="14">
        <v>58500</v>
      </c>
      <c r="H8" s="14"/>
      <c r="I8" s="15"/>
      <c r="J8" s="14"/>
      <c r="K8" s="14">
        <v>58500</v>
      </c>
      <c r="L8" s="14"/>
      <c r="M8" s="14"/>
      <c r="N8" s="17">
        <f t="shared" si="0"/>
        <v>58500</v>
      </c>
    </row>
    <row r="9" spans="1:14">
      <c r="A9" s="10" t="s">
        <v>99</v>
      </c>
      <c r="B9" s="11" t="s">
        <v>273</v>
      </c>
      <c r="C9" s="11" t="s">
        <v>44</v>
      </c>
      <c r="D9" s="12">
        <v>40738</v>
      </c>
      <c r="E9" s="12">
        <v>40739</v>
      </c>
      <c r="F9" s="13">
        <v>38566</v>
      </c>
      <c r="G9" s="14">
        <v>20500</v>
      </c>
      <c r="H9" s="14"/>
      <c r="I9" s="15"/>
      <c r="J9" s="14">
        <v>20500</v>
      </c>
      <c r="K9" s="14"/>
      <c r="L9" s="14"/>
      <c r="M9" s="16"/>
      <c r="N9" s="17">
        <f t="shared" si="0"/>
        <v>20500</v>
      </c>
    </row>
    <row r="10" spans="1:14">
      <c r="A10" s="10" t="s">
        <v>193</v>
      </c>
      <c r="B10" s="11" t="s">
        <v>275</v>
      </c>
      <c r="C10" s="11" t="s">
        <v>276</v>
      </c>
      <c r="D10" s="12">
        <v>40738</v>
      </c>
      <c r="E10" s="12">
        <v>40739</v>
      </c>
      <c r="F10" s="13">
        <v>38568</v>
      </c>
      <c r="G10" s="14">
        <v>20000</v>
      </c>
      <c r="H10" s="14"/>
      <c r="I10" s="15"/>
      <c r="J10" s="14">
        <v>20000</v>
      </c>
      <c r="K10" s="14"/>
      <c r="L10" s="14"/>
      <c r="M10" s="16"/>
      <c r="N10" s="17">
        <f t="shared" si="0"/>
        <v>20000</v>
      </c>
    </row>
    <row r="11" spans="1:14">
      <c r="A11" s="10" t="s">
        <v>90</v>
      </c>
      <c r="B11" s="11" t="s">
        <v>277</v>
      </c>
      <c r="C11" s="18" t="s">
        <v>278</v>
      </c>
      <c r="D11" s="12">
        <v>40738</v>
      </c>
      <c r="E11" s="12">
        <v>40739</v>
      </c>
      <c r="F11" s="13">
        <v>38569</v>
      </c>
      <c r="G11" s="14">
        <v>17000</v>
      </c>
      <c r="H11" s="14"/>
      <c r="I11" s="15"/>
      <c r="J11" s="14">
        <v>17000</v>
      </c>
      <c r="K11" s="14"/>
      <c r="L11" s="14"/>
      <c r="M11" s="16"/>
      <c r="N11" s="17">
        <f t="shared" si="0"/>
        <v>17000</v>
      </c>
    </row>
    <row r="12" spans="1:14">
      <c r="A12" s="10" t="s">
        <v>55</v>
      </c>
      <c r="B12" s="11" t="s">
        <v>279</v>
      </c>
      <c r="C12" s="18" t="s">
        <v>280</v>
      </c>
      <c r="D12" s="12">
        <v>40738</v>
      </c>
      <c r="E12" s="12">
        <v>40739</v>
      </c>
      <c r="F12" s="13">
        <v>38570</v>
      </c>
      <c r="G12" s="14">
        <v>20000</v>
      </c>
      <c r="H12" s="14"/>
      <c r="I12" s="15"/>
      <c r="J12" s="14"/>
      <c r="K12" s="14">
        <v>20000</v>
      </c>
      <c r="L12" s="14"/>
      <c r="M12" s="16"/>
      <c r="N12" s="17">
        <f t="shared" si="0"/>
        <v>20000</v>
      </c>
    </row>
    <row r="13" spans="1:14">
      <c r="A13" s="10"/>
      <c r="B13" s="11" t="s">
        <v>281</v>
      </c>
      <c r="C13" s="11" t="s">
        <v>282</v>
      </c>
      <c r="D13" s="12">
        <v>40741</v>
      </c>
      <c r="E13" s="12">
        <v>40743</v>
      </c>
      <c r="F13" s="13">
        <v>38571</v>
      </c>
      <c r="G13" s="14">
        <v>410000</v>
      </c>
      <c r="H13" s="14"/>
      <c r="I13" s="15"/>
      <c r="J13" s="14"/>
      <c r="K13" s="14"/>
      <c r="L13" s="14"/>
      <c r="M13" s="16">
        <v>41000</v>
      </c>
      <c r="N13" s="17">
        <v>41000</v>
      </c>
    </row>
    <row r="14" spans="1:14">
      <c r="A14" s="10"/>
      <c r="B14" s="11" t="s">
        <v>41</v>
      </c>
      <c r="C14" s="11"/>
      <c r="D14" s="12"/>
      <c r="E14" s="12"/>
      <c r="F14" s="13">
        <v>38572</v>
      </c>
      <c r="G14" s="14"/>
      <c r="H14" s="14" t="s">
        <v>57</v>
      </c>
      <c r="I14" s="15">
        <v>4000</v>
      </c>
      <c r="J14" s="14">
        <v>4000</v>
      </c>
      <c r="K14" s="14"/>
      <c r="L14" s="14"/>
      <c r="M14" s="16"/>
      <c r="N14" s="17">
        <f t="shared" si="0"/>
        <v>4000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706000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1071000</v>
      </c>
      <c r="H42" s="14"/>
      <c r="I42" s="32">
        <f>SUM(I6:I40)</f>
        <v>4000</v>
      </c>
      <c r="J42" s="32">
        <f>SUM(J6:J40)</f>
        <v>61500</v>
      </c>
      <c r="K42" s="32">
        <f>SUM(K6:K40)</f>
        <v>213500</v>
      </c>
      <c r="L42" s="32">
        <f>SUM(L6:L41)</f>
        <v>0</v>
      </c>
      <c r="M42" s="32">
        <f>SUM(M6:M41)</f>
        <v>431000</v>
      </c>
      <c r="N42" s="32">
        <f>SUM(J42:M42)</f>
        <v>706000</v>
      </c>
    </row>
    <row r="43" spans="1:14">
      <c r="A43" s="1"/>
      <c r="B43" s="1"/>
      <c r="C43" s="1"/>
      <c r="D43" s="33"/>
      <c r="E43" s="1"/>
      <c r="F43" s="1"/>
      <c r="G43" s="1"/>
      <c r="H43" s="105" t="s">
        <v>19</v>
      </c>
      <c r="I43" s="34"/>
      <c r="J43" s="30"/>
      <c r="K43" s="106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06" t="s">
        <v>21</v>
      </c>
      <c r="F44" s="106"/>
      <c r="G44" s="35"/>
      <c r="H44" s="188" t="s">
        <v>274</v>
      </c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06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/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61500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61500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51"/>
  <sheetViews>
    <sheetView topLeftCell="A4" workbookViewId="0">
      <selection activeCell="C45" sqref="C45:F49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10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25</v>
      </c>
      <c r="F3" s="8"/>
      <c r="G3" s="1"/>
      <c r="H3" s="1"/>
      <c r="I3" s="1"/>
      <c r="J3" s="104"/>
      <c r="K3" s="186">
        <v>40737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0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 t="s">
        <v>227</v>
      </c>
      <c r="B6" s="11" t="s">
        <v>260</v>
      </c>
      <c r="C6" s="11" t="s">
        <v>17</v>
      </c>
      <c r="D6" s="12">
        <v>40737</v>
      </c>
      <c r="E6" s="12">
        <v>40738</v>
      </c>
      <c r="F6" s="13" t="s">
        <v>261</v>
      </c>
      <c r="G6" s="14">
        <v>24500</v>
      </c>
      <c r="H6" s="14" t="s">
        <v>262</v>
      </c>
      <c r="I6" s="15">
        <v>101000</v>
      </c>
      <c r="J6" s="14"/>
      <c r="K6" s="14">
        <v>125500</v>
      </c>
      <c r="L6" s="14"/>
      <c r="M6" s="16"/>
      <c r="N6" s="17">
        <f t="shared" ref="N6:N40" si="0">SUM(G6+I6)</f>
        <v>125500</v>
      </c>
    </row>
    <row r="7" spans="1:14">
      <c r="A7" s="19" t="s">
        <v>99</v>
      </c>
      <c r="B7" s="11" t="s">
        <v>263</v>
      </c>
      <c r="C7" s="11"/>
      <c r="D7" s="12">
        <v>40735</v>
      </c>
      <c r="E7" s="12">
        <v>40738</v>
      </c>
      <c r="F7" s="13">
        <v>38559</v>
      </c>
      <c r="G7" s="14">
        <v>54000</v>
      </c>
      <c r="H7" s="14"/>
      <c r="I7" s="15"/>
      <c r="J7" s="14"/>
      <c r="K7" s="14">
        <v>54000</v>
      </c>
      <c r="L7" s="14"/>
      <c r="M7" s="16"/>
      <c r="N7" s="17">
        <f t="shared" si="0"/>
        <v>54000</v>
      </c>
    </row>
    <row r="8" spans="1:14">
      <c r="A8" s="10" t="s">
        <v>201</v>
      </c>
      <c r="B8" s="11" t="s">
        <v>264</v>
      </c>
      <c r="C8" s="12" t="s">
        <v>17</v>
      </c>
      <c r="D8" s="12">
        <v>40736</v>
      </c>
      <c r="E8" s="12">
        <v>40738</v>
      </c>
      <c r="F8" s="13">
        <v>38560</v>
      </c>
      <c r="G8" s="14">
        <v>102000</v>
      </c>
      <c r="H8" s="14"/>
      <c r="I8" s="15"/>
      <c r="J8" s="14"/>
      <c r="K8" s="14">
        <v>102000</v>
      </c>
      <c r="L8" s="14"/>
      <c r="M8" s="14"/>
      <c r="N8" s="17">
        <f t="shared" si="0"/>
        <v>102000</v>
      </c>
    </row>
    <row r="9" spans="1:14">
      <c r="A9" s="10"/>
      <c r="B9" s="11" t="s">
        <v>264</v>
      </c>
      <c r="C9" s="11" t="s">
        <v>17</v>
      </c>
      <c r="D9" s="12"/>
      <c r="E9" s="12"/>
      <c r="F9" s="13">
        <v>38561</v>
      </c>
      <c r="G9" s="14"/>
      <c r="H9" s="14" t="s">
        <v>265</v>
      </c>
      <c r="I9" s="15">
        <v>59000</v>
      </c>
      <c r="J9" s="14"/>
      <c r="K9" s="14">
        <v>59000</v>
      </c>
      <c r="L9" s="14"/>
      <c r="M9" s="16"/>
      <c r="N9" s="17">
        <f t="shared" si="0"/>
        <v>59000</v>
      </c>
    </row>
    <row r="10" spans="1:14">
      <c r="A10" s="10" t="s">
        <v>179</v>
      </c>
      <c r="B10" s="11" t="s">
        <v>266</v>
      </c>
      <c r="C10" s="11" t="s">
        <v>17</v>
      </c>
      <c r="D10" s="12">
        <v>40738</v>
      </c>
      <c r="E10" s="12">
        <v>40739</v>
      </c>
      <c r="F10" s="13">
        <v>38562</v>
      </c>
      <c r="G10" s="14">
        <v>34000</v>
      </c>
      <c r="H10" s="14"/>
      <c r="I10" s="15"/>
      <c r="J10" s="14">
        <v>34000</v>
      </c>
      <c r="K10" s="14"/>
      <c r="L10" s="14"/>
      <c r="M10" s="16"/>
      <c r="N10" s="17">
        <f t="shared" si="0"/>
        <v>34000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374500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214500</v>
      </c>
      <c r="H42" s="14"/>
      <c r="I42" s="32">
        <f>SUM(I6:I40)</f>
        <v>160000</v>
      </c>
      <c r="J42" s="32">
        <f>SUM(J6:J40)</f>
        <v>34000</v>
      </c>
      <c r="K42" s="32">
        <f>SUM(K6:K40)</f>
        <v>340500</v>
      </c>
      <c r="L42" s="32">
        <f>SUM(L6:L41)</f>
        <v>0</v>
      </c>
      <c r="M42" s="32">
        <f>SUM(M6:M41)</f>
        <v>0</v>
      </c>
      <c r="N42" s="32">
        <f>SUM(J42:M42)</f>
        <v>374500</v>
      </c>
    </row>
    <row r="43" spans="1:14">
      <c r="A43" s="1"/>
      <c r="B43" s="1"/>
      <c r="C43" s="1"/>
      <c r="D43" s="33"/>
      <c r="E43" s="1"/>
      <c r="F43" s="1"/>
      <c r="G43" s="1"/>
      <c r="H43" s="103" t="s">
        <v>19</v>
      </c>
      <c r="I43" s="34"/>
      <c r="J43" s="30"/>
      <c r="K43" s="104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04" t="s">
        <v>21</v>
      </c>
      <c r="F44" s="104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04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v>34000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34000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B9" sqref="B9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10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25</v>
      </c>
      <c r="F3" s="8"/>
      <c r="G3" s="1"/>
      <c r="H3" s="1"/>
      <c r="I3" s="1"/>
      <c r="J3" s="102"/>
      <c r="K3" s="186">
        <v>40737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0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/>
      <c r="B6" s="11" t="s">
        <v>253</v>
      </c>
      <c r="C6" s="11" t="s">
        <v>17</v>
      </c>
      <c r="D6" s="12">
        <v>40737</v>
      </c>
      <c r="E6" s="12">
        <v>40738</v>
      </c>
      <c r="F6" s="13">
        <v>38551</v>
      </c>
      <c r="G6" s="14">
        <v>23000</v>
      </c>
      <c r="H6" s="14"/>
      <c r="I6" s="15"/>
      <c r="J6" s="14">
        <v>23000</v>
      </c>
      <c r="K6" s="14"/>
      <c r="L6" s="14"/>
      <c r="M6" s="16"/>
      <c r="N6" s="17">
        <f t="shared" ref="N6:N40" si="0">SUM(G6+I6)</f>
        <v>23000</v>
      </c>
    </row>
    <row r="7" spans="1:14">
      <c r="A7" s="19"/>
      <c r="B7" s="11" t="s">
        <v>254</v>
      </c>
      <c r="C7" s="11" t="s">
        <v>256</v>
      </c>
      <c r="D7" s="12">
        <v>40749</v>
      </c>
      <c r="E7" s="12">
        <v>40751</v>
      </c>
      <c r="F7" s="13">
        <v>38552</v>
      </c>
      <c r="G7" s="14">
        <v>46000</v>
      </c>
      <c r="H7" s="14"/>
      <c r="I7" s="15"/>
      <c r="J7" s="14"/>
      <c r="K7" s="14"/>
      <c r="L7" s="14"/>
      <c r="M7" s="16">
        <v>46000</v>
      </c>
      <c r="N7" s="17">
        <f t="shared" si="0"/>
        <v>46000</v>
      </c>
    </row>
    <row r="8" spans="1:14">
      <c r="A8" s="10"/>
      <c r="B8" s="11" t="s">
        <v>255</v>
      </c>
      <c r="C8" s="12" t="s">
        <v>256</v>
      </c>
      <c r="D8" s="12">
        <v>40752</v>
      </c>
      <c r="E8" s="12">
        <v>40755</v>
      </c>
      <c r="F8" s="13">
        <v>38553</v>
      </c>
      <c r="G8" s="14">
        <v>84000</v>
      </c>
      <c r="H8" s="14"/>
      <c r="I8" s="15"/>
      <c r="J8" s="14"/>
      <c r="K8" s="14"/>
      <c r="L8" s="14"/>
      <c r="M8" s="14">
        <v>84000</v>
      </c>
      <c r="N8" s="17">
        <f t="shared" si="0"/>
        <v>84000</v>
      </c>
    </row>
    <row r="9" spans="1:14">
      <c r="A9" s="10"/>
      <c r="B9" s="11"/>
      <c r="C9" s="11" t="s">
        <v>257</v>
      </c>
      <c r="D9" s="12">
        <v>40737</v>
      </c>
      <c r="E9" s="12">
        <v>40738</v>
      </c>
      <c r="F9" s="13">
        <v>38555</v>
      </c>
      <c r="G9" s="14">
        <v>20000</v>
      </c>
      <c r="H9" s="14"/>
      <c r="I9" s="15"/>
      <c r="J9" s="14">
        <v>20000</v>
      </c>
      <c r="K9" s="14"/>
      <c r="L9" s="14"/>
      <c r="M9" s="16"/>
      <c r="N9" s="17">
        <f t="shared" si="0"/>
        <v>20000</v>
      </c>
    </row>
    <row r="10" spans="1:14">
      <c r="A10" s="10"/>
      <c r="B10" s="11" t="s">
        <v>258</v>
      </c>
      <c r="C10" s="11" t="s">
        <v>17</v>
      </c>
      <c r="D10" s="12">
        <v>40737</v>
      </c>
      <c r="E10" s="12">
        <v>40739</v>
      </c>
      <c r="F10" s="13">
        <v>38554</v>
      </c>
      <c r="G10" s="14">
        <v>55000</v>
      </c>
      <c r="H10" s="14"/>
      <c r="I10" s="15"/>
      <c r="J10" s="14"/>
      <c r="K10" s="14">
        <v>55000</v>
      </c>
      <c r="L10" s="14"/>
      <c r="M10" s="16"/>
      <c r="N10" s="17">
        <f t="shared" si="0"/>
        <v>55000</v>
      </c>
    </row>
    <row r="11" spans="1:14">
      <c r="A11" s="10"/>
      <c r="B11" s="11" t="s">
        <v>259</v>
      </c>
      <c r="C11" s="18" t="s">
        <v>17</v>
      </c>
      <c r="D11" s="12">
        <v>40737</v>
      </c>
      <c r="E11" s="12">
        <v>40738</v>
      </c>
      <c r="F11" s="13">
        <v>38556</v>
      </c>
      <c r="G11" s="14">
        <v>68000</v>
      </c>
      <c r="H11" s="14"/>
      <c r="I11" s="15"/>
      <c r="J11" s="14"/>
      <c r="K11" s="14">
        <v>68000</v>
      </c>
      <c r="L11" s="14"/>
      <c r="M11" s="16"/>
      <c r="N11" s="17">
        <f t="shared" si="0"/>
        <v>68000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296000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296000</v>
      </c>
      <c r="H42" s="14"/>
      <c r="I42" s="32">
        <f>SUM(I6:I40)</f>
        <v>0</v>
      </c>
      <c r="J42" s="32">
        <f>SUM(J6:J40)</f>
        <v>43000</v>
      </c>
      <c r="K42" s="32">
        <f>SUM(K6:K40)</f>
        <v>123000</v>
      </c>
      <c r="L42" s="32">
        <f>SUM(L6:L41)</f>
        <v>0</v>
      </c>
      <c r="M42" s="32">
        <f>SUM(M6:M41)</f>
        <v>130000</v>
      </c>
      <c r="N42" s="32">
        <f>SUM(J42:M42)</f>
        <v>296000</v>
      </c>
    </row>
    <row r="43" spans="1:14">
      <c r="A43" s="1"/>
      <c r="B43" s="1"/>
      <c r="C43" s="1"/>
      <c r="D43" s="33"/>
      <c r="E43" s="1"/>
      <c r="F43" s="1"/>
      <c r="G43" s="1"/>
      <c r="H43" s="101" t="s">
        <v>19</v>
      </c>
      <c r="I43" s="34"/>
      <c r="J43" s="30"/>
      <c r="K43" s="102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02" t="s">
        <v>21</v>
      </c>
      <c r="F44" s="102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02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46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23000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20000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43000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N49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9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58</v>
      </c>
      <c r="F3" s="8"/>
      <c r="G3" s="1"/>
      <c r="H3" s="1"/>
      <c r="I3" s="1"/>
      <c r="J3" s="100"/>
      <c r="K3" s="186">
        <v>40737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0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/>
      <c r="B6" s="11" t="s">
        <v>112</v>
      </c>
      <c r="C6" s="11" t="s">
        <v>60</v>
      </c>
      <c r="D6" s="12">
        <v>40735</v>
      </c>
      <c r="E6" s="12">
        <v>40737</v>
      </c>
      <c r="F6" s="13">
        <v>38545</v>
      </c>
      <c r="G6" s="14">
        <v>42000</v>
      </c>
      <c r="H6" s="14"/>
      <c r="I6" s="15"/>
      <c r="J6" s="14">
        <v>42000</v>
      </c>
      <c r="K6" s="14"/>
      <c r="L6" s="14"/>
      <c r="M6" s="16"/>
      <c r="N6" s="17">
        <f t="shared" ref="N6:N40" si="0">SUM(G6+I6)</f>
        <v>42000</v>
      </c>
    </row>
    <row r="7" spans="1:14">
      <c r="A7" s="19"/>
      <c r="B7" s="11" t="s">
        <v>248</v>
      </c>
      <c r="C7" s="11" t="s">
        <v>17</v>
      </c>
      <c r="D7" s="12">
        <v>40735</v>
      </c>
      <c r="E7" s="12">
        <v>40737</v>
      </c>
      <c r="F7" s="13">
        <v>38546</v>
      </c>
      <c r="G7" s="14">
        <v>46000</v>
      </c>
      <c r="H7" s="14"/>
      <c r="I7" s="15"/>
      <c r="J7" s="14"/>
      <c r="K7" s="14">
        <v>46000</v>
      </c>
      <c r="L7" s="14"/>
      <c r="M7" s="16"/>
      <c r="N7" s="17">
        <f t="shared" si="0"/>
        <v>46000</v>
      </c>
    </row>
    <row r="8" spans="1:14">
      <c r="A8" s="10"/>
      <c r="B8" s="11" t="s">
        <v>249</v>
      </c>
      <c r="C8" s="12" t="s">
        <v>17</v>
      </c>
      <c r="D8" s="12">
        <v>40736</v>
      </c>
      <c r="E8" s="12">
        <v>40737</v>
      </c>
      <c r="F8" s="13">
        <v>38547</v>
      </c>
      <c r="G8" s="14">
        <v>46000</v>
      </c>
      <c r="H8" s="14"/>
      <c r="I8" s="15"/>
      <c r="J8" s="14"/>
      <c r="K8" s="14">
        <v>46000</v>
      </c>
      <c r="L8" s="14"/>
      <c r="M8" s="14"/>
      <c r="N8" s="17">
        <f t="shared" si="0"/>
        <v>46000</v>
      </c>
    </row>
    <row r="9" spans="1:14">
      <c r="A9" s="10"/>
      <c r="B9" s="11" t="s">
        <v>250</v>
      </c>
      <c r="C9" s="11" t="s">
        <v>17</v>
      </c>
      <c r="D9" s="12">
        <v>40735</v>
      </c>
      <c r="E9" s="12">
        <v>40737</v>
      </c>
      <c r="F9" s="13">
        <v>38548</v>
      </c>
      <c r="G9" s="14">
        <v>49000</v>
      </c>
      <c r="H9" s="14"/>
      <c r="I9" s="15"/>
      <c r="J9" s="14">
        <v>49000</v>
      </c>
      <c r="K9" s="14"/>
      <c r="L9" s="14"/>
      <c r="M9" s="16"/>
      <c r="N9" s="17">
        <f t="shared" si="0"/>
        <v>49000</v>
      </c>
    </row>
    <row r="10" spans="1:14">
      <c r="A10" s="10"/>
      <c r="B10" s="11" t="s">
        <v>251</v>
      </c>
      <c r="C10" s="11" t="s">
        <v>17</v>
      </c>
      <c r="D10" s="12">
        <v>40736</v>
      </c>
      <c r="E10" s="12">
        <v>40737</v>
      </c>
      <c r="F10" s="13">
        <v>38549</v>
      </c>
      <c r="G10" s="14">
        <v>34000</v>
      </c>
      <c r="H10" s="14"/>
      <c r="I10" s="15"/>
      <c r="J10" s="14">
        <v>34000</v>
      </c>
      <c r="K10" s="14"/>
      <c r="L10" s="14"/>
      <c r="M10" s="16"/>
      <c r="N10" s="17">
        <f t="shared" si="0"/>
        <v>34000</v>
      </c>
    </row>
    <row r="11" spans="1:14">
      <c r="A11" s="10"/>
      <c r="B11" s="11" t="s">
        <v>252</v>
      </c>
      <c r="C11" s="18" t="s">
        <v>17</v>
      </c>
      <c r="D11" s="12"/>
      <c r="E11" s="12"/>
      <c r="F11" s="13">
        <v>38550</v>
      </c>
      <c r="G11" s="14"/>
      <c r="H11" s="14" t="s">
        <v>57</v>
      </c>
      <c r="I11" s="15">
        <v>1600</v>
      </c>
      <c r="J11" s="14">
        <v>1600</v>
      </c>
      <c r="K11" s="14"/>
      <c r="L11" s="14"/>
      <c r="M11" s="16"/>
      <c r="N11" s="17">
        <f t="shared" si="0"/>
        <v>1600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218600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217000</v>
      </c>
      <c r="H42" s="14"/>
      <c r="I42" s="32">
        <f>SUM(I6:I40)</f>
        <v>1600</v>
      </c>
      <c r="J42" s="32">
        <f>SUM(J6:J40)</f>
        <v>126600</v>
      </c>
      <c r="K42" s="32">
        <f>SUM(K6:K40)</f>
        <v>92000</v>
      </c>
      <c r="L42" s="32">
        <f>SUM(L6:L41)</f>
        <v>0</v>
      </c>
      <c r="M42" s="32">
        <f>SUM(M6:M41)</f>
        <v>0</v>
      </c>
      <c r="N42" s="32">
        <f>SUM(J42:M42)</f>
        <v>218600</v>
      </c>
    </row>
    <row r="43" spans="1:14">
      <c r="A43" s="1"/>
      <c r="B43" s="1"/>
      <c r="C43" s="1"/>
      <c r="D43" s="33"/>
      <c r="E43" s="1"/>
      <c r="F43" s="1"/>
      <c r="G43" s="1"/>
      <c r="H43" s="99" t="s">
        <v>19</v>
      </c>
      <c r="I43" s="34"/>
      <c r="J43" s="30"/>
      <c r="K43" s="100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00" t="s">
        <v>21</v>
      </c>
      <c r="F44" s="100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00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100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50000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76600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126600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51"/>
  <sheetViews>
    <sheetView topLeftCell="A19" workbookViewId="0">
      <selection sqref="A1:N49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9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71</v>
      </c>
      <c r="F3" s="8"/>
      <c r="G3" s="1"/>
      <c r="H3" s="1"/>
      <c r="I3" s="1"/>
      <c r="J3" s="98"/>
      <c r="K3" s="186">
        <v>40736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9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/>
      <c r="B6" s="11" t="s">
        <v>239</v>
      </c>
      <c r="C6" s="11" t="s">
        <v>17</v>
      </c>
      <c r="D6" s="12">
        <v>40736</v>
      </c>
      <c r="E6" s="12">
        <v>40738</v>
      </c>
      <c r="F6" s="13">
        <v>38538</v>
      </c>
      <c r="G6" s="14">
        <v>68000</v>
      </c>
      <c r="H6" s="14"/>
      <c r="I6" s="15"/>
      <c r="J6" s="14">
        <v>68000</v>
      </c>
      <c r="K6" s="14"/>
      <c r="L6" s="14"/>
      <c r="M6" s="16"/>
      <c r="N6" s="17">
        <f t="shared" ref="N6:N40" si="0">SUM(G6+I6)</f>
        <v>68000</v>
      </c>
    </row>
    <row r="7" spans="1:14">
      <c r="A7" s="19"/>
      <c r="B7" s="11" t="s">
        <v>240</v>
      </c>
      <c r="C7" s="11" t="s">
        <v>241</v>
      </c>
      <c r="D7" s="12">
        <v>40736</v>
      </c>
      <c r="E7" s="12">
        <v>40737</v>
      </c>
      <c r="F7" s="13">
        <v>38539</v>
      </c>
      <c r="G7" s="14">
        <v>17000</v>
      </c>
      <c r="H7" s="14"/>
      <c r="I7" s="15"/>
      <c r="J7" s="14"/>
      <c r="K7" s="14">
        <v>17000</v>
      </c>
      <c r="L7" s="14"/>
      <c r="M7" s="16"/>
      <c r="N7" s="17">
        <f t="shared" si="0"/>
        <v>17000</v>
      </c>
    </row>
    <row r="8" spans="1:14">
      <c r="A8" s="10"/>
      <c r="B8" s="11" t="s">
        <v>242</v>
      </c>
      <c r="C8" s="12" t="s">
        <v>243</v>
      </c>
      <c r="D8" s="12">
        <v>40736</v>
      </c>
      <c r="E8" s="12">
        <v>40737</v>
      </c>
      <c r="F8" s="13">
        <v>38540</v>
      </c>
      <c r="G8" s="14">
        <v>21000</v>
      </c>
      <c r="H8" s="14"/>
      <c r="I8" s="15"/>
      <c r="J8" s="14">
        <v>21000</v>
      </c>
      <c r="K8" s="14"/>
      <c r="L8" s="14"/>
      <c r="M8" s="14"/>
      <c r="N8" s="17">
        <f t="shared" si="0"/>
        <v>21000</v>
      </c>
    </row>
    <row r="9" spans="1:14">
      <c r="A9" s="10"/>
      <c r="B9" s="11" t="s">
        <v>244</v>
      </c>
      <c r="C9" s="11" t="s">
        <v>17</v>
      </c>
      <c r="D9" s="12">
        <v>40736</v>
      </c>
      <c r="E9" s="12">
        <v>40738</v>
      </c>
      <c r="F9" s="13">
        <v>38541</v>
      </c>
      <c r="G9" s="14">
        <v>46000</v>
      </c>
      <c r="H9" s="14"/>
      <c r="I9" s="15"/>
      <c r="J9" s="14"/>
      <c r="K9" s="14">
        <v>46000</v>
      </c>
      <c r="L9" s="14"/>
      <c r="M9" s="16"/>
      <c r="N9" s="17">
        <f t="shared" si="0"/>
        <v>46000</v>
      </c>
    </row>
    <row r="10" spans="1:14">
      <c r="A10" s="10"/>
      <c r="B10" s="11" t="s">
        <v>245</v>
      </c>
      <c r="C10" s="11" t="s">
        <v>17</v>
      </c>
      <c r="D10" s="12">
        <v>40736</v>
      </c>
      <c r="E10" s="12">
        <v>40737</v>
      </c>
      <c r="F10" s="13">
        <v>38542</v>
      </c>
      <c r="G10" s="14">
        <v>25000</v>
      </c>
      <c r="H10" s="14"/>
      <c r="I10" s="15"/>
      <c r="J10" s="14">
        <v>25000</v>
      </c>
      <c r="K10" s="14"/>
      <c r="L10" s="14"/>
      <c r="M10" s="16"/>
      <c r="N10" s="17">
        <f t="shared" si="0"/>
        <v>25000</v>
      </c>
    </row>
    <row r="11" spans="1:14">
      <c r="A11" s="10"/>
      <c r="B11" s="11" t="s">
        <v>71</v>
      </c>
      <c r="C11" s="18"/>
      <c r="D11" s="12"/>
      <c r="E11" s="12"/>
      <c r="F11" s="13">
        <v>38543</v>
      </c>
      <c r="G11" s="14"/>
      <c r="H11" s="14" t="s">
        <v>57</v>
      </c>
      <c r="I11" s="15">
        <v>2400</v>
      </c>
      <c r="J11" s="14">
        <v>2400</v>
      </c>
      <c r="K11" s="14"/>
      <c r="L11" s="14"/>
      <c r="M11" s="16"/>
      <c r="N11" s="17">
        <f t="shared" si="0"/>
        <v>2400</v>
      </c>
    </row>
    <row r="12" spans="1:14">
      <c r="A12" s="10"/>
      <c r="B12" s="11" t="s">
        <v>246</v>
      </c>
      <c r="C12" s="18" t="s">
        <v>247</v>
      </c>
      <c r="D12" s="12">
        <v>40736</v>
      </c>
      <c r="E12" s="12">
        <v>40737</v>
      </c>
      <c r="F12" s="13">
        <v>38544</v>
      </c>
      <c r="G12" s="14">
        <v>76000</v>
      </c>
      <c r="H12" s="14"/>
      <c r="I12" s="15"/>
      <c r="J12" s="14">
        <v>76000</v>
      </c>
      <c r="K12" s="14"/>
      <c r="L12" s="14"/>
      <c r="M12" s="16"/>
      <c r="N12" s="17">
        <f t="shared" si="0"/>
        <v>76000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255400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253000</v>
      </c>
      <c r="H42" s="14"/>
      <c r="I42" s="32">
        <f>SUM(I6:I40)</f>
        <v>2400</v>
      </c>
      <c r="J42" s="32">
        <f>SUM(J6:J40)</f>
        <v>192400</v>
      </c>
      <c r="K42" s="32">
        <f>SUM(K6:K40)</f>
        <v>63000</v>
      </c>
      <c r="L42" s="32">
        <f>SUM(L6:L41)</f>
        <v>0</v>
      </c>
      <c r="M42" s="32">
        <f>SUM(M6:M41)</f>
        <v>0</v>
      </c>
      <c r="N42" s="32">
        <f>SUM(J42:M42)</f>
        <v>255400</v>
      </c>
    </row>
    <row r="43" spans="1:14">
      <c r="A43" s="1"/>
      <c r="B43" s="1"/>
      <c r="C43" s="1"/>
      <c r="D43" s="33"/>
      <c r="E43" s="1"/>
      <c r="F43" s="1"/>
      <c r="G43" s="1"/>
      <c r="H43" s="97" t="s">
        <v>19</v>
      </c>
      <c r="I43" s="34"/>
      <c r="J43" s="30"/>
      <c r="K43" s="98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98" t="s">
        <v>21</v>
      </c>
      <c r="F44" s="98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98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260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130000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62400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192400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52"/>
  <sheetViews>
    <sheetView topLeftCell="A25" workbookViewId="0">
      <selection sqref="A1:N50"/>
    </sheetView>
  </sheetViews>
  <sheetFormatPr baseColWidth="10" defaultRowHeight="15"/>
  <cols>
    <col min="1" max="1" width="11" style="4" customWidth="1"/>
    <col min="2" max="2" width="26.1406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1.42578125" style="4" customWidth="1"/>
    <col min="8" max="8" width="17.85546875" style="150" customWidth="1"/>
    <col min="9" max="9" width="15.42578125" style="4" customWidth="1"/>
    <col min="10" max="10" width="11.42578125" style="4"/>
    <col min="11" max="11" width="10.140625" style="4" customWidth="1"/>
    <col min="12" max="12" width="12.42578125" style="4" customWidth="1"/>
    <col min="13" max="13" width="9.5703125" style="4" customWidth="1"/>
    <col min="14" max="14" width="15.285156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45"/>
      <c r="I1" s="1"/>
      <c r="J1" s="2" t="s">
        <v>1</v>
      </c>
      <c r="K1" s="17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45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87</v>
      </c>
      <c r="F3" s="8"/>
      <c r="G3" s="1"/>
      <c r="H3" s="145"/>
      <c r="I3" s="1"/>
      <c r="J3" s="172"/>
      <c r="K3" s="186">
        <v>40754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7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/>
      <c r="B6" s="10" t="s">
        <v>433</v>
      </c>
      <c r="C6" s="11" t="s">
        <v>434</v>
      </c>
      <c r="D6" s="12">
        <v>40753</v>
      </c>
      <c r="E6" s="12">
        <v>40755</v>
      </c>
      <c r="F6" s="13">
        <v>38695</v>
      </c>
      <c r="G6" s="14">
        <v>290832</v>
      </c>
      <c r="H6" s="14"/>
      <c r="I6" s="14"/>
      <c r="J6" s="15"/>
      <c r="K6" s="14"/>
      <c r="L6" s="14"/>
      <c r="M6" s="14">
        <v>290832</v>
      </c>
      <c r="N6" s="17">
        <f t="shared" ref="N6:N41" si="0">SUM(G6+I6)</f>
        <v>290832</v>
      </c>
    </row>
    <row r="7" spans="1:14" ht="15.75" customHeight="1">
      <c r="A7" s="10"/>
      <c r="B7" s="10" t="s">
        <v>435</v>
      </c>
      <c r="C7" s="11" t="s">
        <v>434</v>
      </c>
      <c r="D7" s="12">
        <v>40754</v>
      </c>
      <c r="E7" s="12">
        <v>40756</v>
      </c>
      <c r="F7" s="13">
        <v>38695</v>
      </c>
      <c r="G7" s="14">
        <v>446208</v>
      </c>
      <c r="H7" s="14"/>
      <c r="I7" s="14"/>
      <c r="J7" s="15"/>
      <c r="K7" s="14"/>
      <c r="L7" s="14"/>
      <c r="M7" s="14">
        <v>446208</v>
      </c>
      <c r="N7" s="17">
        <f t="shared" si="0"/>
        <v>446208</v>
      </c>
    </row>
    <row r="8" spans="1:14">
      <c r="A8" s="10"/>
      <c r="B8" s="10" t="s">
        <v>436</v>
      </c>
      <c r="C8" s="11" t="s">
        <v>437</v>
      </c>
      <c r="D8" s="12">
        <v>40740</v>
      </c>
      <c r="E8" s="12">
        <v>40741</v>
      </c>
      <c r="F8" s="13">
        <v>38696</v>
      </c>
      <c r="G8" s="14">
        <v>30378</v>
      </c>
      <c r="H8" s="14"/>
      <c r="I8" s="14"/>
      <c r="J8" s="15"/>
      <c r="K8" s="14"/>
      <c r="L8" s="14">
        <v>30378</v>
      </c>
      <c r="M8" s="14"/>
      <c r="N8" s="17">
        <f t="shared" si="0"/>
        <v>30378</v>
      </c>
    </row>
    <row r="9" spans="1:14">
      <c r="A9" s="10"/>
      <c r="B9" s="11" t="s">
        <v>438</v>
      </c>
      <c r="C9" s="11" t="s">
        <v>437</v>
      </c>
      <c r="D9" s="12">
        <v>40749</v>
      </c>
      <c r="E9" s="12">
        <v>40751</v>
      </c>
      <c r="F9" s="13">
        <v>38697</v>
      </c>
      <c r="G9" s="14">
        <v>91632</v>
      </c>
      <c r="H9" s="14"/>
      <c r="I9" s="15"/>
      <c r="J9" s="14"/>
      <c r="K9" s="14"/>
      <c r="L9" s="14">
        <v>91632</v>
      </c>
      <c r="M9" s="16"/>
      <c r="N9" s="17">
        <f t="shared" si="0"/>
        <v>91632</v>
      </c>
    </row>
    <row r="10" spans="1:14">
      <c r="A10" s="10"/>
      <c r="B10" s="11" t="s">
        <v>439</v>
      </c>
      <c r="C10" s="11" t="s">
        <v>437</v>
      </c>
      <c r="D10" s="12">
        <v>40751</v>
      </c>
      <c r="E10" s="12">
        <v>40753</v>
      </c>
      <c r="F10" s="13">
        <v>38698</v>
      </c>
      <c r="G10" s="14">
        <v>62748</v>
      </c>
      <c r="H10" s="14"/>
      <c r="I10" s="15"/>
      <c r="J10" s="14"/>
      <c r="K10" s="14"/>
      <c r="L10" s="14">
        <v>62748</v>
      </c>
      <c r="M10" s="16"/>
      <c r="N10" s="17">
        <f t="shared" si="0"/>
        <v>62748</v>
      </c>
    </row>
    <row r="11" spans="1:14">
      <c r="A11" s="10"/>
      <c r="B11" s="11" t="s">
        <v>440</v>
      </c>
      <c r="C11" s="11" t="s">
        <v>437</v>
      </c>
      <c r="D11" s="12">
        <v>40752</v>
      </c>
      <c r="E11" s="12">
        <v>40753</v>
      </c>
      <c r="F11" s="13">
        <v>38699</v>
      </c>
      <c r="G11" s="14">
        <v>22908</v>
      </c>
      <c r="H11" s="14"/>
      <c r="I11" s="15"/>
      <c r="J11" s="14"/>
      <c r="K11" s="14"/>
      <c r="L11" s="14">
        <v>22908</v>
      </c>
      <c r="M11" s="16"/>
      <c r="N11" s="17">
        <f t="shared" si="0"/>
        <v>22908</v>
      </c>
    </row>
    <row r="12" spans="1:14">
      <c r="A12" s="10"/>
      <c r="B12" s="11" t="s">
        <v>441</v>
      </c>
      <c r="C12" s="18" t="s">
        <v>442</v>
      </c>
      <c r="D12" s="12">
        <v>40740</v>
      </c>
      <c r="E12" s="12">
        <v>40742</v>
      </c>
      <c r="F12" s="13">
        <v>38700</v>
      </c>
      <c r="G12" s="14">
        <v>45816</v>
      </c>
      <c r="H12" s="14"/>
      <c r="I12" s="15"/>
      <c r="J12" s="14"/>
      <c r="K12" s="14"/>
      <c r="L12" s="14">
        <v>45816</v>
      </c>
      <c r="M12" s="16"/>
      <c r="N12" s="17">
        <f t="shared" si="0"/>
        <v>45816</v>
      </c>
    </row>
    <row r="13" spans="1:14">
      <c r="A13" s="10"/>
      <c r="B13" s="11" t="s">
        <v>443</v>
      </c>
      <c r="C13" s="18" t="s">
        <v>442</v>
      </c>
      <c r="D13" s="12">
        <v>40741</v>
      </c>
      <c r="E13" s="12">
        <v>40743</v>
      </c>
      <c r="F13" s="13">
        <v>38701</v>
      </c>
      <c r="G13" s="14">
        <v>45816</v>
      </c>
      <c r="H13" s="146"/>
      <c r="I13" s="15"/>
      <c r="J13" s="14"/>
      <c r="K13" s="14"/>
      <c r="L13" s="14">
        <v>45816</v>
      </c>
      <c r="M13" s="16"/>
      <c r="N13" s="17">
        <f t="shared" si="0"/>
        <v>45816</v>
      </c>
    </row>
    <row r="14" spans="1:14">
      <c r="A14" s="10"/>
      <c r="B14" s="11" t="s">
        <v>444</v>
      </c>
      <c r="C14" s="11" t="s">
        <v>442</v>
      </c>
      <c r="D14" s="12">
        <v>40741</v>
      </c>
      <c r="E14" s="12">
        <v>40743</v>
      </c>
      <c r="F14" s="13">
        <v>38702</v>
      </c>
      <c r="G14" s="14">
        <v>45816</v>
      </c>
      <c r="H14" s="146"/>
      <c r="I14" s="15"/>
      <c r="J14" s="14"/>
      <c r="K14" s="14"/>
      <c r="L14" s="14">
        <v>45816</v>
      </c>
      <c r="M14" s="16"/>
      <c r="N14" s="17">
        <f t="shared" si="0"/>
        <v>45816</v>
      </c>
    </row>
    <row r="15" spans="1:14">
      <c r="A15" s="10"/>
      <c r="B15" s="11" t="s">
        <v>445</v>
      </c>
      <c r="C15" s="11" t="s">
        <v>442</v>
      </c>
      <c r="D15" s="12">
        <v>40741</v>
      </c>
      <c r="E15" s="12">
        <v>40744</v>
      </c>
      <c r="F15" s="13">
        <v>38703</v>
      </c>
      <c r="G15" s="14">
        <v>68724</v>
      </c>
      <c r="H15" s="146"/>
      <c r="I15" s="15"/>
      <c r="J15" s="14"/>
      <c r="K15" s="14"/>
      <c r="L15" s="14">
        <v>68724</v>
      </c>
      <c r="M15" s="16"/>
      <c r="N15" s="17">
        <f t="shared" si="0"/>
        <v>68724</v>
      </c>
    </row>
    <row r="16" spans="1:14">
      <c r="A16" s="10"/>
      <c r="B16" s="11" t="s">
        <v>446</v>
      </c>
      <c r="C16" s="11" t="s">
        <v>442</v>
      </c>
      <c r="D16" s="12">
        <v>40743</v>
      </c>
      <c r="E16" s="12">
        <v>40745</v>
      </c>
      <c r="F16" s="13">
        <v>38704</v>
      </c>
      <c r="G16" s="14">
        <v>100596</v>
      </c>
      <c r="H16" s="146"/>
      <c r="I16" s="15"/>
      <c r="J16" s="14"/>
      <c r="K16" s="14"/>
      <c r="L16" s="14">
        <v>100596</v>
      </c>
      <c r="M16" s="16"/>
      <c r="N16" s="17">
        <f t="shared" si="0"/>
        <v>100596</v>
      </c>
    </row>
    <row r="17" spans="1:14">
      <c r="A17" s="10"/>
      <c r="B17" s="11" t="s">
        <v>447</v>
      </c>
      <c r="C17" s="11" t="s">
        <v>442</v>
      </c>
      <c r="D17" s="12">
        <v>40743</v>
      </c>
      <c r="E17" s="12">
        <v>40745</v>
      </c>
      <c r="F17" s="13">
        <v>38705</v>
      </c>
      <c r="G17" s="14">
        <v>358560</v>
      </c>
      <c r="H17" s="146"/>
      <c r="I17" s="15"/>
      <c r="J17" s="14"/>
      <c r="K17" s="14"/>
      <c r="L17" s="14">
        <v>358560</v>
      </c>
      <c r="M17" s="16"/>
      <c r="N17" s="17">
        <f t="shared" si="0"/>
        <v>358560</v>
      </c>
    </row>
    <row r="18" spans="1:14">
      <c r="A18" s="10"/>
      <c r="B18" s="11" t="s">
        <v>448</v>
      </c>
      <c r="C18" s="11" t="s">
        <v>449</v>
      </c>
      <c r="D18" s="12">
        <v>40739</v>
      </c>
      <c r="E18" s="12">
        <v>40741</v>
      </c>
      <c r="F18" s="13">
        <v>38706</v>
      </c>
      <c r="G18" s="14">
        <v>42828</v>
      </c>
      <c r="H18" s="146"/>
      <c r="I18" s="15"/>
      <c r="J18" s="14"/>
      <c r="K18" s="14"/>
      <c r="L18" s="14">
        <v>42828</v>
      </c>
      <c r="M18" s="16"/>
      <c r="N18" s="17">
        <f t="shared" si="0"/>
        <v>42828</v>
      </c>
    </row>
    <row r="19" spans="1:14">
      <c r="A19" s="10"/>
      <c r="B19" s="11" t="s">
        <v>450</v>
      </c>
      <c r="C19" s="11" t="s">
        <v>449</v>
      </c>
      <c r="D19" s="12">
        <v>40747</v>
      </c>
      <c r="E19" s="12">
        <v>40750</v>
      </c>
      <c r="F19" s="13">
        <v>38707</v>
      </c>
      <c r="G19" s="14">
        <v>401886</v>
      </c>
      <c r="H19" s="146"/>
      <c r="I19" s="15"/>
      <c r="J19" s="14"/>
      <c r="K19" s="14"/>
      <c r="L19" s="14">
        <v>401886</v>
      </c>
      <c r="M19" s="16"/>
      <c r="N19" s="17">
        <f t="shared" si="0"/>
        <v>401886</v>
      </c>
    </row>
    <row r="20" spans="1:14">
      <c r="A20" s="10"/>
      <c r="B20" s="11" t="s">
        <v>451</v>
      </c>
      <c r="C20" s="11" t="s">
        <v>449</v>
      </c>
      <c r="D20" s="12">
        <v>40751</v>
      </c>
      <c r="E20" s="12">
        <v>40752</v>
      </c>
      <c r="F20" s="13">
        <v>38708</v>
      </c>
      <c r="G20" s="14">
        <v>17928</v>
      </c>
      <c r="H20" s="146"/>
      <c r="I20" s="15"/>
      <c r="J20" s="14"/>
      <c r="K20" s="14"/>
      <c r="L20" s="14">
        <v>17928</v>
      </c>
      <c r="M20" s="16"/>
      <c r="N20" s="17">
        <f t="shared" si="0"/>
        <v>17928</v>
      </c>
    </row>
    <row r="21" spans="1:14">
      <c r="A21" s="10"/>
      <c r="B21" s="11" t="s">
        <v>452</v>
      </c>
      <c r="C21" s="11" t="s">
        <v>453</v>
      </c>
      <c r="D21" s="12">
        <v>40742</v>
      </c>
      <c r="E21" s="12">
        <v>40745</v>
      </c>
      <c r="F21" s="13">
        <v>38709</v>
      </c>
      <c r="G21" s="14">
        <v>68724</v>
      </c>
      <c r="H21" s="146"/>
      <c r="I21" s="15"/>
      <c r="J21" s="14"/>
      <c r="K21" s="14"/>
      <c r="L21" s="14">
        <v>68724</v>
      </c>
      <c r="M21" s="16"/>
      <c r="N21" s="17">
        <f t="shared" si="0"/>
        <v>68724</v>
      </c>
    </row>
    <row r="22" spans="1:14">
      <c r="A22" s="10"/>
      <c r="B22" s="11" t="s">
        <v>454</v>
      </c>
      <c r="C22" s="11" t="s">
        <v>453</v>
      </c>
      <c r="D22" s="12">
        <v>40746</v>
      </c>
      <c r="E22" s="12">
        <v>40748</v>
      </c>
      <c r="F22" s="13">
        <v>38710</v>
      </c>
      <c r="G22" s="14">
        <v>45816</v>
      </c>
      <c r="H22" s="146"/>
      <c r="I22" s="15"/>
      <c r="J22" s="14"/>
      <c r="K22" s="14"/>
      <c r="L22" s="14">
        <v>45816</v>
      </c>
      <c r="M22" s="16"/>
      <c r="N22" s="17">
        <f t="shared" si="0"/>
        <v>45816</v>
      </c>
    </row>
    <row r="23" spans="1:14">
      <c r="A23" s="10"/>
      <c r="B23" s="11" t="s">
        <v>455</v>
      </c>
      <c r="C23" s="18" t="s">
        <v>453</v>
      </c>
      <c r="D23" s="12">
        <v>40752</v>
      </c>
      <c r="E23" s="12">
        <v>40754</v>
      </c>
      <c r="F23" s="13">
        <v>38711</v>
      </c>
      <c r="G23" s="14">
        <v>45816</v>
      </c>
      <c r="H23" s="146"/>
      <c r="I23" s="14"/>
      <c r="J23" s="15"/>
      <c r="K23" s="14"/>
      <c r="L23" s="14">
        <v>45816</v>
      </c>
      <c r="M23" s="16"/>
      <c r="N23" s="17">
        <f t="shared" si="0"/>
        <v>45816</v>
      </c>
    </row>
    <row r="24" spans="1:14">
      <c r="A24" s="10"/>
      <c r="B24" s="11" t="s">
        <v>456</v>
      </c>
      <c r="C24" s="18" t="s">
        <v>457</v>
      </c>
      <c r="D24" s="12"/>
      <c r="E24" s="12"/>
      <c r="F24" s="13">
        <v>38712</v>
      </c>
      <c r="G24" s="14">
        <v>525888</v>
      </c>
      <c r="H24" s="146"/>
      <c r="I24" s="14"/>
      <c r="J24" s="15"/>
      <c r="K24" s="14"/>
      <c r="L24" s="14">
        <v>525888</v>
      </c>
      <c r="M24" s="16"/>
      <c r="N24" s="17">
        <f t="shared" si="0"/>
        <v>525888</v>
      </c>
    </row>
    <row r="25" spans="1:14">
      <c r="A25" s="10"/>
      <c r="B25" s="11" t="s">
        <v>458</v>
      </c>
      <c r="C25" s="11" t="s">
        <v>459</v>
      </c>
      <c r="D25" s="12">
        <v>40740</v>
      </c>
      <c r="E25" s="12">
        <v>40741</v>
      </c>
      <c r="F25" s="13">
        <v>38713</v>
      </c>
      <c r="G25" s="14">
        <v>225096</v>
      </c>
      <c r="H25" s="146"/>
      <c r="I25" s="15"/>
      <c r="J25" s="14"/>
      <c r="K25" s="14"/>
      <c r="L25" s="14">
        <v>225096</v>
      </c>
      <c r="M25" s="16"/>
      <c r="N25" s="17">
        <f t="shared" si="0"/>
        <v>225096</v>
      </c>
    </row>
    <row r="26" spans="1:14">
      <c r="A26" s="19"/>
      <c r="B26" s="11" t="s">
        <v>460</v>
      </c>
      <c r="C26" s="18" t="s">
        <v>461</v>
      </c>
      <c r="D26" s="12">
        <v>40743</v>
      </c>
      <c r="E26" s="12">
        <v>40745</v>
      </c>
      <c r="F26" s="13">
        <v>38714</v>
      </c>
      <c r="G26" s="14">
        <v>45208.44</v>
      </c>
      <c r="H26" s="146"/>
      <c r="I26" s="14"/>
      <c r="J26" s="15"/>
      <c r="K26" s="14"/>
      <c r="L26" s="14">
        <v>45208.44</v>
      </c>
      <c r="M26" s="16"/>
      <c r="N26" s="17">
        <f t="shared" si="0"/>
        <v>45208.44</v>
      </c>
    </row>
    <row r="27" spans="1:14">
      <c r="A27" s="19"/>
      <c r="B27" s="20" t="s">
        <v>462</v>
      </c>
      <c r="C27" s="18" t="s">
        <v>461</v>
      </c>
      <c r="D27" s="12">
        <v>40743</v>
      </c>
      <c r="E27" s="12">
        <v>40745</v>
      </c>
      <c r="F27" s="13">
        <v>38715</v>
      </c>
      <c r="G27" s="14">
        <v>59122.559999999998</v>
      </c>
      <c r="H27" s="146"/>
      <c r="I27" s="15"/>
      <c r="J27" s="14"/>
      <c r="K27" s="14"/>
      <c r="L27" s="14">
        <v>59122.559999999998</v>
      </c>
      <c r="M27" s="16"/>
      <c r="N27" s="17">
        <f t="shared" si="0"/>
        <v>59122.559999999998</v>
      </c>
    </row>
    <row r="28" spans="1:14">
      <c r="A28" s="19"/>
      <c r="B28" s="20" t="s">
        <v>463</v>
      </c>
      <c r="C28" s="18" t="s">
        <v>461</v>
      </c>
      <c r="D28" s="12">
        <v>40744</v>
      </c>
      <c r="E28" s="12">
        <v>40746</v>
      </c>
      <c r="F28" s="13">
        <v>38716</v>
      </c>
      <c r="G28" s="14">
        <v>73036.679999999993</v>
      </c>
      <c r="H28" s="146"/>
      <c r="I28" s="15"/>
      <c r="J28" s="15"/>
      <c r="K28" s="14"/>
      <c r="L28" s="14">
        <v>73036.679999999993</v>
      </c>
      <c r="M28" s="16"/>
      <c r="N28" s="17">
        <f t="shared" si="0"/>
        <v>73036.679999999993</v>
      </c>
    </row>
    <row r="29" spans="1:14">
      <c r="A29" s="19"/>
      <c r="B29" s="10" t="s">
        <v>460</v>
      </c>
      <c r="C29" s="18" t="s">
        <v>461</v>
      </c>
      <c r="D29" s="12">
        <v>40745</v>
      </c>
      <c r="E29" s="12">
        <v>40747</v>
      </c>
      <c r="F29" s="13">
        <v>38717</v>
      </c>
      <c r="G29" s="14">
        <v>45208.44</v>
      </c>
      <c r="H29" s="146"/>
      <c r="I29" s="15"/>
      <c r="J29" s="15"/>
      <c r="K29" s="14"/>
      <c r="L29" s="14">
        <v>45208.44</v>
      </c>
      <c r="M29" s="16"/>
      <c r="N29" s="17">
        <f t="shared" si="0"/>
        <v>45208.44</v>
      </c>
    </row>
    <row r="30" spans="1:14">
      <c r="A30" s="19"/>
      <c r="B30" s="20" t="s">
        <v>462</v>
      </c>
      <c r="C30" s="18" t="s">
        <v>461</v>
      </c>
      <c r="D30" s="12">
        <v>40745</v>
      </c>
      <c r="E30" s="12">
        <v>40747</v>
      </c>
      <c r="F30" s="13">
        <v>38718</v>
      </c>
      <c r="G30" s="14">
        <v>59122.559999999998</v>
      </c>
      <c r="H30" s="146"/>
      <c r="I30" s="14"/>
      <c r="J30" s="14"/>
      <c r="K30" s="14"/>
      <c r="L30" s="14">
        <v>59122.559999999998</v>
      </c>
      <c r="M30" s="16"/>
      <c r="N30" s="17">
        <f t="shared" si="0"/>
        <v>59122.559999999998</v>
      </c>
    </row>
    <row r="31" spans="1:14">
      <c r="A31" s="21"/>
      <c r="B31" s="20" t="s">
        <v>464</v>
      </c>
      <c r="C31" s="18" t="s">
        <v>461</v>
      </c>
      <c r="D31" s="12">
        <v>40747</v>
      </c>
      <c r="E31" s="12">
        <v>40748</v>
      </c>
      <c r="F31" s="13">
        <v>38719</v>
      </c>
      <c r="G31" s="14">
        <v>22604.22</v>
      </c>
      <c r="H31" s="147"/>
      <c r="I31" s="23"/>
      <c r="J31" s="14"/>
      <c r="K31" s="24"/>
      <c r="L31" s="14">
        <v>22604.22</v>
      </c>
      <c r="M31" s="16"/>
      <c r="N31" s="17">
        <f t="shared" si="0"/>
        <v>22604.22</v>
      </c>
    </row>
    <row r="32" spans="1:14">
      <c r="A32" s="21"/>
      <c r="B32" s="25" t="s">
        <v>465</v>
      </c>
      <c r="C32" s="18" t="s">
        <v>461</v>
      </c>
      <c r="D32" s="12">
        <v>40748</v>
      </c>
      <c r="E32" s="12">
        <v>40750</v>
      </c>
      <c r="F32" s="13">
        <v>38720</v>
      </c>
      <c r="G32" s="22">
        <v>45208.44</v>
      </c>
      <c r="H32" s="147"/>
      <c r="I32" s="23"/>
      <c r="J32" s="22"/>
      <c r="K32" s="24"/>
      <c r="L32" s="22">
        <v>45208.44</v>
      </c>
      <c r="M32" s="16"/>
      <c r="N32" s="17">
        <f t="shared" si="0"/>
        <v>45208.44</v>
      </c>
    </row>
    <row r="33" spans="1:14">
      <c r="A33" s="21"/>
      <c r="B33" s="25" t="s">
        <v>466</v>
      </c>
      <c r="C33" s="25" t="s">
        <v>461</v>
      </c>
      <c r="D33" s="26">
        <v>40748</v>
      </c>
      <c r="E33" s="26">
        <v>40750</v>
      </c>
      <c r="F33" s="13">
        <v>38721</v>
      </c>
      <c r="G33" s="22">
        <v>45208.44</v>
      </c>
      <c r="H33" s="147"/>
      <c r="I33" s="23"/>
      <c r="J33" s="22"/>
      <c r="K33" s="24"/>
      <c r="L33" s="22">
        <v>45208.44</v>
      </c>
      <c r="M33" s="16"/>
      <c r="N33" s="17">
        <f t="shared" si="0"/>
        <v>45208.44</v>
      </c>
    </row>
    <row r="34" spans="1:14">
      <c r="A34" s="27"/>
      <c r="B34" s="28" t="s">
        <v>467</v>
      </c>
      <c r="C34" s="28" t="s">
        <v>461</v>
      </c>
      <c r="D34" s="26">
        <v>40749</v>
      </c>
      <c r="E34" s="26">
        <v>40752</v>
      </c>
      <c r="F34" s="13">
        <v>38722</v>
      </c>
      <c r="G34" s="14">
        <v>67812.66</v>
      </c>
      <c r="H34" s="147"/>
      <c r="I34" s="23"/>
      <c r="J34" s="14"/>
      <c r="K34" s="22"/>
      <c r="L34" s="14">
        <v>67812.66</v>
      </c>
      <c r="M34" s="16"/>
      <c r="N34" s="17">
        <f t="shared" si="0"/>
        <v>67812.66</v>
      </c>
    </row>
    <row r="35" spans="1:14">
      <c r="A35" s="27"/>
      <c r="B35" s="29" t="s">
        <v>468</v>
      </c>
      <c r="C35" s="29" t="s">
        <v>461</v>
      </c>
      <c r="D35" s="26">
        <v>40750</v>
      </c>
      <c r="E35" s="26">
        <v>40752</v>
      </c>
      <c r="F35" s="13">
        <v>38723</v>
      </c>
      <c r="G35" s="14">
        <v>45208.44</v>
      </c>
      <c r="H35" s="147"/>
      <c r="I35" s="23"/>
      <c r="J35" s="14"/>
      <c r="K35" s="22"/>
      <c r="L35" s="14">
        <v>45208.44</v>
      </c>
      <c r="M35" s="16"/>
      <c r="N35" s="17">
        <f t="shared" si="0"/>
        <v>45208.44</v>
      </c>
    </row>
    <row r="36" spans="1:14">
      <c r="A36" s="27"/>
      <c r="B36" s="29" t="s">
        <v>469</v>
      </c>
      <c r="C36" s="28" t="s">
        <v>461</v>
      </c>
      <c r="D36" s="26">
        <v>40750</v>
      </c>
      <c r="E36" s="26">
        <v>40752</v>
      </c>
      <c r="F36" s="13">
        <v>38724</v>
      </c>
      <c r="G36" s="14">
        <v>73036.679999999993</v>
      </c>
      <c r="H36" s="147"/>
      <c r="I36" s="23"/>
      <c r="J36" s="14"/>
      <c r="K36" s="22"/>
      <c r="L36" s="14">
        <v>73036.679999999993</v>
      </c>
      <c r="M36" s="16"/>
      <c r="N36" s="17">
        <f t="shared" si="0"/>
        <v>73036.679999999993</v>
      </c>
    </row>
    <row r="37" spans="1:14">
      <c r="A37" s="27"/>
      <c r="B37" s="29" t="s">
        <v>470</v>
      </c>
      <c r="C37" s="28" t="s">
        <v>461</v>
      </c>
      <c r="D37" s="26">
        <v>40751</v>
      </c>
      <c r="E37" s="26">
        <v>40753</v>
      </c>
      <c r="F37" s="28">
        <v>38725</v>
      </c>
      <c r="G37" s="14">
        <v>59122.559999999998</v>
      </c>
      <c r="H37" s="147"/>
      <c r="I37" s="23"/>
      <c r="J37" s="14"/>
      <c r="K37" s="22"/>
      <c r="L37" s="14">
        <v>59122.559999999998</v>
      </c>
      <c r="M37" s="16"/>
      <c r="N37" s="17">
        <f t="shared" si="0"/>
        <v>59122.559999999998</v>
      </c>
    </row>
    <row r="38" spans="1:14">
      <c r="A38" s="27"/>
      <c r="B38" s="29"/>
      <c r="C38" s="28"/>
      <c r="D38" s="26"/>
      <c r="E38" s="26"/>
      <c r="F38" s="28"/>
      <c r="G38" s="14"/>
      <c r="H38" s="147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147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147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147"/>
      <c r="I41" s="23"/>
      <c r="J41" s="14"/>
      <c r="K41" s="22"/>
      <c r="L41" s="14"/>
      <c r="M41" s="16"/>
      <c r="N41" s="17">
        <f t="shared" si="0"/>
        <v>0</v>
      </c>
    </row>
    <row r="42" spans="1:14">
      <c r="A42" s="27"/>
      <c r="B42" s="29"/>
      <c r="C42" s="28"/>
      <c r="D42" s="26"/>
      <c r="E42" s="26"/>
      <c r="F42" s="28"/>
      <c r="G42" s="14"/>
      <c r="H42" s="147"/>
      <c r="I42" s="23"/>
      <c r="J42" s="14"/>
      <c r="K42" s="22"/>
      <c r="L42" s="14"/>
      <c r="M42" s="16"/>
      <c r="N42" s="17">
        <f>SUM(N6:N41)</f>
        <v>3623916.1200000006</v>
      </c>
    </row>
    <row r="43" spans="1:14">
      <c r="A43" s="7" t="s">
        <v>18</v>
      </c>
      <c r="B43" s="7"/>
      <c r="C43" s="30"/>
      <c r="D43" s="31"/>
      <c r="E43" s="31"/>
      <c r="F43" s="31"/>
      <c r="G43" s="14">
        <f>SUM(G6:G42)</f>
        <v>3623916.1200000006</v>
      </c>
      <c r="H43" s="146"/>
      <c r="I43" s="32">
        <f>SUM(I6:I41)</f>
        <v>0</v>
      </c>
      <c r="J43" s="32">
        <f>SUM(J6:J41)</f>
        <v>0</v>
      </c>
      <c r="K43" s="32">
        <f>SUM(K6:K41)</f>
        <v>0</v>
      </c>
      <c r="L43" s="32">
        <f>SUM(L6:L42)</f>
        <v>2886876.1200000006</v>
      </c>
      <c r="M43" s="32">
        <f>SUM(M6:M42)</f>
        <v>737040</v>
      </c>
      <c r="N43" s="32">
        <f>SUM(J43:M43)</f>
        <v>3623916.1200000006</v>
      </c>
    </row>
    <row r="44" spans="1:14">
      <c r="A44" s="1"/>
      <c r="B44" s="1"/>
      <c r="C44" s="1"/>
      <c r="D44" s="33"/>
      <c r="E44" s="1"/>
      <c r="F44" s="1"/>
      <c r="G44" s="1"/>
      <c r="H44" s="148" t="s">
        <v>19</v>
      </c>
      <c r="I44" s="34"/>
      <c r="J44" s="30"/>
      <c r="K44" s="172"/>
      <c r="L44" s="30"/>
      <c r="M44" s="30"/>
      <c r="N44" s="1"/>
    </row>
    <row r="45" spans="1:14" ht="18.75">
      <c r="A45" s="7" t="s">
        <v>20</v>
      </c>
      <c r="B45" s="7"/>
      <c r="C45" s="1"/>
      <c r="D45" s="33"/>
      <c r="E45" s="172" t="s">
        <v>21</v>
      </c>
      <c r="F45" s="172"/>
      <c r="G45" s="35"/>
      <c r="H45" s="188"/>
      <c r="I45" s="189"/>
      <c r="J45" s="36"/>
      <c r="K45" s="37"/>
      <c r="L45" s="37"/>
      <c r="M45" s="1"/>
      <c r="N45" s="1"/>
    </row>
    <row r="46" spans="1:14" ht="15.75">
      <c r="A46" s="7" t="s">
        <v>22</v>
      </c>
      <c r="B46" s="172"/>
      <c r="C46" s="38"/>
      <c r="D46" s="39"/>
      <c r="E46" s="190">
        <v>498</v>
      </c>
      <c r="F46" s="191"/>
      <c r="G46" s="192"/>
      <c r="H46" s="193"/>
      <c r="I46" s="194"/>
      <c r="J46" s="37"/>
      <c r="K46" s="37"/>
      <c r="L46" s="37"/>
      <c r="M46" s="1"/>
      <c r="N46" s="40"/>
    </row>
    <row r="47" spans="1:14">
      <c r="A47" s="7" t="s">
        <v>23</v>
      </c>
      <c r="B47" s="1"/>
      <c r="C47" s="41"/>
      <c r="D47" s="39"/>
      <c r="E47" s="39"/>
      <c r="F47" s="39"/>
      <c r="G47" s="1"/>
      <c r="H47" s="149"/>
      <c r="I47" s="43"/>
      <c r="J47" s="1"/>
      <c r="K47" s="1"/>
      <c r="L47" s="1"/>
      <c r="M47" s="1"/>
      <c r="N47" s="40"/>
    </row>
    <row r="48" spans="1:14">
      <c r="A48" s="1"/>
      <c r="B48" s="1"/>
      <c r="C48" s="44">
        <f>((C46+C47)*E46)</f>
        <v>0</v>
      </c>
      <c r="D48" s="39"/>
      <c r="E48" s="39"/>
      <c r="F48" s="39"/>
      <c r="G48" s="1"/>
      <c r="H48" s="145"/>
      <c r="I48" s="1"/>
      <c r="J48" s="1"/>
      <c r="K48" s="1"/>
      <c r="L48" s="1"/>
      <c r="M48" s="1"/>
      <c r="N48" s="40"/>
    </row>
    <row r="49" spans="1:14">
      <c r="A49" s="7" t="s">
        <v>24</v>
      </c>
      <c r="B49" s="1"/>
      <c r="C49" s="45"/>
      <c r="D49" s="39"/>
      <c r="E49" s="39"/>
      <c r="F49" s="39"/>
      <c r="G49" s="1"/>
      <c r="H49" s="145"/>
      <c r="I49" s="1"/>
      <c r="J49" s="1"/>
      <c r="K49" s="1"/>
      <c r="L49" s="1"/>
      <c r="M49" s="1"/>
      <c r="N49" s="1"/>
    </row>
    <row r="50" spans="1:14">
      <c r="A50" s="179" t="s">
        <v>16</v>
      </c>
      <c r="B50" s="179"/>
      <c r="C50" s="44">
        <f>SUM(C48+C49)</f>
        <v>0</v>
      </c>
      <c r="D50" s="39"/>
      <c r="E50" s="39"/>
      <c r="F50" s="39"/>
      <c r="G50" s="1"/>
      <c r="H50" s="145"/>
      <c r="I50" s="1"/>
      <c r="J50" s="1"/>
      <c r="K50" s="1"/>
      <c r="L50" s="1"/>
      <c r="M50" s="1"/>
      <c r="N50" s="33"/>
    </row>
    <row r="52" spans="1:14">
      <c r="A52" s="80"/>
      <c r="B52" s="81"/>
      <c r="C52" s="80"/>
      <c r="D52" s="80"/>
      <c r="E52" s="80"/>
      <c r="F52" s="8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N51"/>
  <sheetViews>
    <sheetView topLeftCell="C31" workbookViewId="0">
      <selection sqref="A1:XFD1048576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9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87</v>
      </c>
      <c r="F3" s="8"/>
      <c r="G3" s="1"/>
      <c r="H3" s="1"/>
      <c r="I3" s="1"/>
      <c r="J3" s="96"/>
      <c r="K3" s="186">
        <v>40736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9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 t="s">
        <v>228</v>
      </c>
      <c r="B6" s="11" t="s">
        <v>229</v>
      </c>
      <c r="C6" s="11"/>
      <c r="D6" s="12"/>
      <c r="E6" s="12"/>
      <c r="F6" s="13">
        <v>38532</v>
      </c>
      <c r="G6" s="14"/>
      <c r="H6" s="14" t="s">
        <v>230</v>
      </c>
      <c r="I6" s="15">
        <v>36000</v>
      </c>
      <c r="J6" s="14"/>
      <c r="K6" s="14">
        <v>36000</v>
      </c>
      <c r="L6" s="14"/>
      <c r="M6" s="16"/>
      <c r="N6" s="17">
        <f t="shared" ref="N6:N40" si="0">SUM(G6+I6)</f>
        <v>36000</v>
      </c>
    </row>
    <row r="7" spans="1:14">
      <c r="A7" s="19" t="s">
        <v>231</v>
      </c>
      <c r="B7" s="11" t="s">
        <v>232</v>
      </c>
      <c r="C7" s="11"/>
      <c r="D7" s="12"/>
      <c r="E7" s="12"/>
      <c r="F7" s="13">
        <v>38533</v>
      </c>
      <c r="G7" s="14"/>
      <c r="H7" s="14" t="s">
        <v>233</v>
      </c>
      <c r="I7" s="15">
        <v>118000</v>
      </c>
      <c r="J7" s="14"/>
      <c r="K7" s="14">
        <v>118000</v>
      </c>
      <c r="L7" s="14"/>
      <c r="M7" s="16"/>
      <c r="N7" s="17">
        <f t="shared" si="0"/>
        <v>118000</v>
      </c>
    </row>
    <row r="8" spans="1:14">
      <c r="A8" s="10"/>
      <c r="B8" s="11" t="s">
        <v>234</v>
      </c>
      <c r="C8" s="12" t="s">
        <v>235</v>
      </c>
      <c r="D8" s="12">
        <v>40731</v>
      </c>
      <c r="E8" s="12">
        <v>40733</v>
      </c>
      <c r="F8" s="13">
        <v>38534</v>
      </c>
      <c r="G8" s="14">
        <v>55000</v>
      </c>
      <c r="H8" s="14"/>
      <c r="I8" s="15"/>
      <c r="J8" s="14"/>
      <c r="K8" s="14"/>
      <c r="L8" s="14"/>
      <c r="M8" s="14">
        <v>55000</v>
      </c>
      <c r="N8" s="17">
        <f t="shared" si="0"/>
        <v>55000</v>
      </c>
    </row>
    <row r="9" spans="1:14">
      <c r="A9" s="10"/>
      <c r="B9" s="11" t="s">
        <v>236</v>
      </c>
      <c r="C9" s="11" t="s">
        <v>235</v>
      </c>
      <c r="D9" s="12">
        <v>40746</v>
      </c>
      <c r="E9" s="12">
        <v>40748</v>
      </c>
      <c r="F9" s="13">
        <v>38534</v>
      </c>
      <c r="G9" s="14">
        <v>54600</v>
      </c>
      <c r="H9" s="14"/>
      <c r="I9" s="15"/>
      <c r="J9" s="14"/>
      <c r="K9" s="14"/>
      <c r="L9" s="14"/>
      <c r="M9" s="16">
        <v>54600</v>
      </c>
      <c r="N9" s="17">
        <f t="shared" si="0"/>
        <v>54600</v>
      </c>
    </row>
    <row r="10" spans="1:14">
      <c r="A10" s="10" t="s">
        <v>227</v>
      </c>
      <c r="B10" s="11" t="s">
        <v>237</v>
      </c>
      <c r="C10" s="11" t="s">
        <v>44</v>
      </c>
      <c r="D10" s="12">
        <v>40736</v>
      </c>
      <c r="E10" s="12">
        <v>40737</v>
      </c>
      <c r="F10" s="13">
        <v>38535</v>
      </c>
      <c r="G10" s="14">
        <v>24500</v>
      </c>
      <c r="H10" s="14"/>
      <c r="I10" s="15"/>
      <c r="J10" s="14"/>
      <c r="K10" s="14">
        <v>24500</v>
      </c>
      <c r="L10" s="14"/>
      <c r="M10" s="16"/>
      <c r="N10" s="17">
        <f t="shared" si="0"/>
        <v>24500</v>
      </c>
    </row>
    <row r="11" spans="1:14">
      <c r="A11" s="10"/>
      <c r="B11" s="11" t="s">
        <v>237</v>
      </c>
      <c r="C11" s="18"/>
      <c r="D11" s="12"/>
      <c r="E11" s="12"/>
      <c r="F11" s="13">
        <v>38536</v>
      </c>
      <c r="G11" s="14"/>
      <c r="H11" s="14" t="s">
        <v>238</v>
      </c>
      <c r="I11" s="15">
        <v>82000</v>
      </c>
      <c r="J11" s="14"/>
      <c r="K11" s="14">
        <v>82000</v>
      </c>
      <c r="L11" s="14"/>
      <c r="M11" s="16"/>
      <c r="N11" s="17">
        <f t="shared" si="0"/>
        <v>82000</v>
      </c>
    </row>
    <row r="12" spans="1:14">
      <c r="A12" s="10"/>
      <c r="B12" s="11" t="s">
        <v>25</v>
      </c>
      <c r="C12" s="18"/>
      <c r="D12" s="12"/>
      <c r="E12" s="12"/>
      <c r="F12" s="13">
        <v>38537</v>
      </c>
      <c r="G12" s="14"/>
      <c r="H12" s="14" t="s">
        <v>57</v>
      </c>
      <c r="I12" s="15">
        <v>6400</v>
      </c>
      <c r="J12" s="14">
        <v>6400</v>
      </c>
      <c r="K12" s="14"/>
      <c r="L12" s="14"/>
      <c r="M12" s="16"/>
      <c r="N12" s="17">
        <f t="shared" si="0"/>
        <v>6400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376500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134100</v>
      </c>
      <c r="H42" s="14"/>
      <c r="I42" s="32">
        <f>SUM(I6:I40)</f>
        <v>242400</v>
      </c>
      <c r="J42" s="32">
        <f>SUM(J6:J40)</f>
        <v>6400</v>
      </c>
      <c r="K42" s="32">
        <f>SUM(K6:K40)</f>
        <v>260500</v>
      </c>
      <c r="L42" s="32">
        <f>SUM(L6:L41)</f>
        <v>0</v>
      </c>
      <c r="M42" s="32">
        <f>SUM(M6:M41)</f>
        <v>109600</v>
      </c>
      <c r="N42" s="32">
        <f>SUM(J42:M42)</f>
        <v>376500</v>
      </c>
    </row>
    <row r="43" spans="1:14">
      <c r="A43" s="1"/>
      <c r="B43" s="1"/>
      <c r="C43" s="1"/>
      <c r="D43" s="33"/>
      <c r="E43" s="1"/>
      <c r="F43" s="1"/>
      <c r="G43" s="1"/>
      <c r="H43" s="95" t="s">
        <v>19</v>
      </c>
      <c r="I43" s="34"/>
      <c r="J43" s="30"/>
      <c r="K43" s="96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96" t="s">
        <v>21</v>
      </c>
      <c r="F44" s="96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96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/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6400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6400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N51"/>
  <sheetViews>
    <sheetView topLeftCell="A34" workbookViewId="0">
      <selection activeCell="D23" sqref="D23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9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87</v>
      </c>
      <c r="F3" s="8"/>
      <c r="G3" s="1"/>
      <c r="H3" s="1"/>
      <c r="I3" s="1"/>
      <c r="J3" s="94"/>
      <c r="K3" s="186">
        <v>40735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9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 t="s">
        <v>218</v>
      </c>
      <c r="B6" s="11" t="s">
        <v>220</v>
      </c>
      <c r="C6" s="11" t="s">
        <v>219</v>
      </c>
      <c r="D6" s="12">
        <v>40735</v>
      </c>
      <c r="E6" s="12">
        <v>40738</v>
      </c>
      <c r="F6" s="13">
        <v>38527</v>
      </c>
      <c r="G6" s="14">
        <v>52500</v>
      </c>
      <c r="H6" s="14"/>
      <c r="I6" s="15"/>
      <c r="J6" s="14"/>
      <c r="K6" s="14">
        <v>52500</v>
      </c>
      <c r="L6" s="14"/>
      <c r="M6" s="16"/>
      <c r="N6" s="17">
        <f t="shared" ref="N6:N40" si="0">SUM(G6+I6)</f>
        <v>52500</v>
      </c>
    </row>
    <row r="7" spans="1:14">
      <c r="A7" s="19" t="s">
        <v>170</v>
      </c>
      <c r="B7" s="11" t="s">
        <v>221</v>
      </c>
      <c r="C7" s="11" t="s">
        <v>44</v>
      </c>
      <c r="D7" s="12">
        <v>40738</v>
      </c>
      <c r="E7" s="12">
        <v>40740</v>
      </c>
      <c r="F7" s="13">
        <v>38528</v>
      </c>
      <c r="G7" s="14">
        <v>45010</v>
      </c>
      <c r="H7" s="14"/>
      <c r="I7" s="15"/>
      <c r="J7" s="14"/>
      <c r="K7" s="14"/>
      <c r="L7" s="14"/>
      <c r="M7" s="16">
        <v>45010</v>
      </c>
      <c r="N7" s="17">
        <f t="shared" ref="N7" si="1">SUM(G7+I7)</f>
        <v>45010</v>
      </c>
    </row>
    <row r="8" spans="1:14">
      <c r="A8" s="10"/>
      <c r="B8" s="11" t="s">
        <v>222</v>
      </c>
      <c r="C8" s="12"/>
      <c r="D8" s="12"/>
      <c r="E8" s="12"/>
      <c r="F8" s="13">
        <v>38529</v>
      </c>
      <c r="G8" s="14"/>
      <c r="H8" s="14" t="s">
        <v>223</v>
      </c>
      <c r="I8" s="15">
        <v>50000</v>
      </c>
      <c r="J8" s="14"/>
      <c r="K8" s="14">
        <v>50000</v>
      </c>
      <c r="L8" s="14"/>
      <c r="M8" s="14"/>
      <c r="N8" s="17">
        <f t="shared" si="0"/>
        <v>50000</v>
      </c>
    </row>
    <row r="9" spans="1:14">
      <c r="A9" s="10"/>
      <c r="B9" s="11" t="s">
        <v>225</v>
      </c>
      <c r="C9" s="11" t="s">
        <v>224</v>
      </c>
      <c r="D9" s="12"/>
      <c r="E9" s="12"/>
      <c r="F9" s="13">
        <v>38530</v>
      </c>
      <c r="G9" s="14">
        <v>64000</v>
      </c>
      <c r="H9" s="14"/>
      <c r="I9" s="15"/>
      <c r="J9" s="14"/>
      <c r="K9" s="14"/>
      <c r="L9" s="14"/>
      <c r="M9" s="16">
        <v>64000</v>
      </c>
      <c r="N9" s="17">
        <f t="shared" si="0"/>
        <v>64000</v>
      </c>
    </row>
    <row r="10" spans="1:14">
      <c r="A10" s="10"/>
      <c r="B10" s="11" t="s">
        <v>226</v>
      </c>
      <c r="C10" s="11" t="s">
        <v>224</v>
      </c>
      <c r="D10" s="12"/>
      <c r="E10" s="12"/>
      <c r="F10" s="13">
        <v>38531</v>
      </c>
      <c r="G10" s="14">
        <v>57000</v>
      </c>
      <c r="H10" s="14"/>
      <c r="I10" s="15"/>
      <c r="J10" s="14"/>
      <c r="K10" s="14"/>
      <c r="L10" s="14"/>
      <c r="M10" s="16">
        <v>57000</v>
      </c>
      <c r="N10" s="17">
        <f t="shared" si="0"/>
        <v>57000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268510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218510</v>
      </c>
      <c r="H42" s="14"/>
      <c r="I42" s="32">
        <f>SUM(I6:I40)</f>
        <v>50000</v>
      </c>
      <c r="J42" s="32">
        <f>SUM(J6:J40)</f>
        <v>0</v>
      </c>
      <c r="K42" s="32">
        <f>SUM(K6:K40)</f>
        <v>102500</v>
      </c>
      <c r="L42" s="32">
        <f>SUM(L6:L41)</f>
        <v>0</v>
      </c>
      <c r="M42" s="32">
        <f>SUM(M6:M41)</f>
        <v>166010</v>
      </c>
      <c r="N42" s="32">
        <f>SUM(J42:M42)</f>
        <v>268510</v>
      </c>
    </row>
    <row r="43" spans="1:14">
      <c r="A43" s="1"/>
      <c r="B43" s="1"/>
      <c r="C43" s="1"/>
      <c r="D43" s="33"/>
      <c r="E43" s="1"/>
      <c r="F43" s="1"/>
      <c r="G43" s="1"/>
      <c r="H43" s="93" t="s">
        <v>19</v>
      </c>
      <c r="I43" s="34"/>
      <c r="J43" s="30"/>
      <c r="K43" s="94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94" t="s">
        <v>21</v>
      </c>
      <c r="F44" s="94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94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/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/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N51"/>
  <sheetViews>
    <sheetView topLeftCell="A31" workbookViewId="0">
      <selection activeCell="C45" sqref="C45:F49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9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71</v>
      </c>
      <c r="F3" s="8"/>
      <c r="G3" s="1"/>
      <c r="H3" s="1"/>
      <c r="I3" s="1"/>
      <c r="J3" s="92"/>
      <c r="K3" s="186">
        <v>40735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9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/>
      <c r="B6" s="11" t="s">
        <v>217</v>
      </c>
      <c r="C6" s="11" t="s">
        <v>17</v>
      </c>
      <c r="D6" s="12">
        <v>40731</v>
      </c>
      <c r="E6" s="12">
        <v>40735</v>
      </c>
      <c r="F6" s="13">
        <v>38525</v>
      </c>
      <c r="G6" s="14">
        <v>184000</v>
      </c>
      <c r="H6" s="14"/>
      <c r="I6" s="15"/>
      <c r="J6" s="14">
        <v>184000</v>
      </c>
      <c r="K6" s="14"/>
      <c r="L6" s="14"/>
      <c r="M6" s="16"/>
      <c r="N6" s="17">
        <f t="shared" ref="N6:N40" si="0">SUM(G6+I6)</f>
        <v>184000</v>
      </c>
    </row>
    <row r="7" spans="1:14">
      <c r="A7" s="19"/>
      <c r="B7" s="11" t="s">
        <v>71</v>
      </c>
      <c r="C7" s="11"/>
      <c r="D7" s="12"/>
      <c r="E7" s="12"/>
      <c r="F7" s="13">
        <v>38526</v>
      </c>
      <c r="G7" s="14"/>
      <c r="H7" s="14" t="s">
        <v>57</v>
      </c>
      <c r="I7" s="15">
        <v>4100</v>
      </c>
      <c r="J7" s="14">
        <v>4100</v>
      </c>
      <c r="K7" s="14"/>
      <c r="L7" s="14"/>
      <c r="M7" s="16"/>
      <c r="N7" s="17">
        <f t="shared" ref="N7" si="1">SUM(G7+I7)</f>
        <v>4100</v>
      </c>
    </row>
    <row r="8" spans="1:14">
      <c r="A8" s="10"/>
      <c r="B8" s="11"/>
      <c r="C8" s="12"/>
      <c r="D8" s="12"/>
      <c r="E8" s="12"/>
      <c r="F8" s="13"/>
      <c r="G8" s="14"/>
      <c r="H8" s="14"/>
      <c r="I8" s="15"/>
      <c r="J8" s="14"/>
      <c r="K8" s="14"/>
      <c r="L8" s="14"/>
      <c r="M8" s="14"/>
      <c r="N8" s="17">
        <f t="shared" si="0"/>
        <v>0</v>
      </c>
    </row>
    <row r="9" spans="1:14">
      <c r="A9" s="10"/>
      <c r="B9" s="11"/>
      <c r="C9" s="11"/>
      <c r="D9" s="12"/>
      <c r="E9" s="12"/>
      <c r="F9" s="13"/>
      <c r="G9" s="14"/>
      <c r="H9" s="14"/>
      <c r="I9" s="15"/>
      <c r="J9" s="14"/>
      <c r="K9" s="14"/>
      <c r="L9" s="14"/>
      <c r="M9" s="16"/>
      <c r="N9" s="17">
        <f t="shared" si="0"/>
        <v>0</v>
      </c>
    </row>
    <row r="10" spans="1:14">
      <c r="A10" s="10"/>
      <c r="B10" s="11"/>
      <c r="C10" s="11"/>
      <c r="D10" s="12"/>
      <c r="E10" s="12"/>
      <c r="F10" s="13"/>
      <c r="G10" s="14"/>
      <c r="H10" s="14"/>
      <c r="I10" s="15"/>
      <c r="J10" s="14"/>
      <c r="K10" s="14"/>
      <c r="L10" s="14"/>
      <c r="M10" s="16"/>
      <c r="N10" s="17">
        <f t="shared" si="0"/>
        <v>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188100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184000</v>
      </c>
      <c r="H42" s="14"/>
      <c r="I42" s="32">
        <f>SUM(I6:I40)</f>
        <v>4100</v>
      </c>
      <c r="J42" s="32">
        <f>SUM(J6:J40)</f>
        <v>188100</v>
      </c>
      <c r="K42" s="32">
        <f>SUM(K6:K40)</f>
        <v>0</v>
      </c>
      <c r="L42" s="32">
        <f>SUM(L6:L41)</f>
        <v>0</v>
      </c>
      <c r="M42" s="32">
        <f>SUM(M6:M41)</f>
        <v>0</v>
      </c>
      <c r="N42" s="32">
        <f>SUM(J42:M42)</f>
        <v>188100</v>
      </c>
    </row>
    <row r="43" spans="1:14">
      <c r="A43" s="1"/>
      <c r="B43" s="1"/>
      <c r="C43" s="1"/>
      <c r="D43" s="33"/>
      <c r="E43" s="1"/>
      <c r="F43" s="1"/>
      <c r="G43" s="1"/>
      <c r="H43" s="91" t="s">
        <v>19</v>
      </c>
      <c r="I43" s="34"/>
      <c r="J43" s="30"/>
      <c r="K43" s="92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92" t="s">
        <v>21</v>
      </c>
      <c r="F44" s="92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92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300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150000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38100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188100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N49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8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71</v>
      </c>
      <c r="F3" s="8"/>
      <c r="G3" s="1"/>
      <c r="H3" s="1"/>
      <c r="I3" s="1"/>
      <c r="J3" s="83"/>
      <c r="K3" s="186">
        <v>40734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8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/>
      <c r="B6" s="11" t="s">
        <v>207</v>
      </c>
      <c r="C6" s="11" t="s">
        <v>17</v>
      </c>
      <c r="D6" s="12">
        <v>40734</v>
      </c>
      <c r="E6" s="12">
        <v>40736</v>
      </c>
      <c r="F6" s="13">
        <v>38516</v>
      </c>
      <c r="G6" s="14">
        <v>49000</v>
      </c>
      <c r="H6" s="14"/>
      <c r="I6" s="15"/>
      <c r="J6" s="14">
        <v>49000</v>
      </c>
      <c r="K6" s="14"/>
      <c r="L6" s="14"/>
      <c r="M6" s="16"/>
      <c r="N6" s="17">
        <f t="shared" ref="N6:N40" si="0">SUM(G6+I6)</f>
        <v>49000</v>
      </c>
    </row>
    <row r="7" spans="1:14">
      <c r="A7" s="19"/>
      <c r="B7" s="11" t="s">
        <v>208</v>
      </c>
      <c r="C7" s="11" t="s">
        <v>17</v>
      </c>
      <c r="D7" s="12">
        <v>40734</v>
      </c>
      <c r="E7" s="12">
        <v>40737</v>
      </c>
      <c r="F7" s="13">
        <v>38517</v>
      </c>
      <c r="G7" s="14">
        <v>69000</v>
      </c>
      <c r="H7" s="14"/>
      <c r="I7" s="15"/>
      <c r="J7" s="14"/>
      <c r="K7" s="14">
        <v>69000</v>
      </c>
      <c r="L7" s="14"/>
      <c r="M7" s="16"/>
      <c r="N7" s="17">
        <f t="shared" ref="N7" si="1">SUM(G7+I7)</f>
        <v>69000</v>
      </c>
    </row>
    <row r="8" spans="1:14">
      <c r="A8" s="10"/>
      <c r="B8" s="11" t="s">
        <v>209</v>
      </c>
      <c r="C8" s="12" t="s">
        <v>17</v>
      </c>
      <c r="D8" s="12">
        <v>40734</v>
      </c>
      <c r="E8" s="12">
        <v>40735</v>
      </c>
      <c r="F8" s="13">
        <v>38518</v>
      </c>
      <c r="G8" s="14">
        <v>46000</v>
      </c>
      <c r="H8" s="14"/>
      <c r="I8" s="15"/>
      <c r="J8" s="14"/>
      <c r="K8" s="14">
        <v>46000</v>
      </c>
      <c r="L8" s="14"/>
      <c r="M8" s="14"/>
      <c r="N8" s="17">
        <f t="shared" si="0"/>
        <v>46000</v>
      </c>
    </row>
    <row r="9" spans="1:14">
      <c r="A9" s="10"/>
      <c r="B9" s="11" t="s">
        <v>210</v>
      </c>
      <c r="C9" s="11"/>
      <c r="D9" s="12"/>
      <c r="E9" s="12"/>
      <c r="F9" s="13">
        <v>38519</v>
      </c>
      <c r="G9" s="14"/>
      <c r="H9" s="14" t="s">
        <v>211</v>
      </c>
      <c r="I9" s="15">
        <v>35000</v>
      </c>
      <c r="J9" s="14"/>
      <c r="K9" s="14">
        <v>35000</v>
      </c>
      <c r="L9" s="14"/>
      <c r="M9" s="16"/>
      <c r="N9" s="17">
        <f t="shared" si="0"/>
        <v>35000</v>
      </c>
    </row>
    <row r="10" spans="1:14">
      <c r="A10" s="10"/>
      <c r="B10" s="11" t="s">
        <v>212</v>
      </c>
      <c r="C10" s="11" t="s">
        <v>17</v>
      </c>
      <c r="D10" s="12">
        <v>40734</v>
      </c>
      <c r="E10" s="12">
        <v>40736</v>
      </c>
      <c r="F10" s="13">
        <v>38520</v>
      </c>
      <c r="G10" s="14">
        <v>70000</v>
      </c>
      <c r="H10" s="14"/>
      <c r="I10" s="15"/>
      <c r="J10" s="14"/>
      <c r="K10" s="14">
        <v>70000</v>
      </c>
      <c r="L10" s="14"/>
      <c r="M10" s="16"/>
      <c r="N10" s="17">
        <f t="shared" si="0"/>
        <v>70000</v>
      </c>
    </row>
    <row r="11" spans="1:14">
      <c r="A11" s="10"/>
      <c r="B11" s="11" t="s">
        <v>213</v>
      </c>
      <c r="C11" s="18" t="s">
        <v>17</v>
      </c>
      <c r="D11" s="12">
        <v>40734</v>
      </c>
      <c r="E11" s="12">
        <v>40736</v>
      </c>
      <c r="F11" s="13">
        <v>38521</v>
      </c>
      <c r="G11" s="14">
        <v>100000</v>
      </c>
      <c r="H11" s="14"/>
      <c r="I11" s="15"/>
      <c r="J11" s="14">
        <v>100000</v>
      </c>
      <c r="K11" s="14"/>
      <c r="L11" s="14"/>
      <c r="M11" s="16"/>
      <c r="N11" s="17">
        <f t="shared" si="0"/>
        <v>100000</v>
      </c>
    </row>
    <row r="12" spans="1:14">
      <c r="A12" s="10"/>
      <c r="B12" s="11" t="s">
        <v>214</v>
      </c>
      <c r="C12" s="18"/>
      <c r="D12" s="12"/>
      <c r="E12" s="12"/>
      <c r="F12" s="13">
        <v>38522</v>
      </c>
      <c r="G12" s="14"/>
      <c r="H12" s="14" t="s">
        <v>215</v>
      </c>
      <c r="I12" s="15">
        <v>12500</v>
      </c>
      <c r="J12" s="14"/>
      <c r="K12" s="14">
        <v>12500</v>
      </c>
      <c r="L12" s="14"/>
      <c r="M12" s="16"/>
      <c r="N12" s="17">
        <f t="shared" si="0"/>
        <v>12500</v>
      </c>
    </row>
    <row r="13" spans="1:14">
      <c r="A13" s="10"/>
      <c r="B13" s="11" t="s">
        <v>216</v>
      </c>
      <c r="C13" s="11" t="s">
        <v>17</v>
      </c>
      <c r="D13" s="12">
        <v>40734</v>
      </c>
      <c r="E13" s="12">
        <v>40737</v>
      </c>
      <c r="F13" s="13">
        <v>38523</v>
      </c>
      <c r="G13" s="14">
        <v>102000</v>
      </c>
      <c r="H13" s="14"/>
      <c r="I13" s="15"/>
      <c r="J13" s="14"/>
      <c r="K13" s="14">
        <v>102000</v>
      </c>
      <c r="L13" s="14"/>
      <c r="M13" s="16"/>
      <c r="N13" s="17">
        <f t="shared" si="0"/>
        <v>102000</v>
      </c>
    </row>
    <row r="14" spans="1:14">
      <c r="A14" s="10"/>
      <c r="B14" s="11" t="s">
        <v>71</v>
      </c>
      <c r="C14" s="11"/>
      <c r="D14" s="12"/>
      <c r="E14" s="12"/>
      <c r="F14" s="13">
        <v>38524</v>
      </c>
      <c r="G14" s="14"/>
      <c r="H14" s="14" t="s">
        <v>57</v>
      </c>
      <c r="I14" s="15">
        <v>1800</v>
      </c>
      <c r="J14" s="14">
        <v>1800</v>
      </c>
      <c r="K14" s="14"/>
      <c r="L14" s="14"/>
      <c r="M14" s="16"/>
      <c r="N14" s="17">
        <f t="shared" si="0"/>
        <v>1800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485300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436000</v>
      </c>
      <c r="H42" s="14"/>
      <c r="I42" s="32">
        <f>SUM(I6:I40)</f>
        <v>49300</v>
      </c>
      <c r="J42" s="32">
        <f>SUM(J6:J40)</f>
        <v>150800</v>
      </c>
      <c r="K42" s="32">
        <f>SUM(K6:K40)</f>
        <v>334500</v>
      </c>
      <c r="L42" s="32">
        <f>SUM(L6:L41)</f>
        <v>0</v>
      </c>
      <c r="M42" s="32">
        <f>SUM(M6:M41)</f>
        <v>0</v>
      </c>
      <c r="N42" s="32">
        <f>SUM(J42:M42)</f>
        <v>485300</v>
      </c>
    </row>
    <row r="43" spans="1:14">
      <c r="A43" s="1"/>
      <c r="B43" s="1"/>
      <c r="C43" s="1"/>
      <c r="D43" s="33"/>
      <c r="E43" s="1"/>
      <c r="F43" s="1"/>
      <c r="G43" s="1"/>
      <c r="H43" s="82" t="s">
        <v>19</v>
      </c>
      <c r="I43" s="34"/>
      <c r="J43" s="30"/>
      <c r="K43" s="83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83" t="s">
        <v>21</v>
      </c>
      <c r="F44" s="83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83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200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100000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50800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150800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51"/>
  <sheetViews>
    <sheetView topLeftCell="A31" workbookViewId="0">
      <selection sqref="A1:O51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7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87</v>
      </c>
      <c r="F3" s="8"/>
      <c r="G3" s="1"/>
      <c r="H3" s="1"/>
      <c r="I3" s="1"/>
      <c r="J3" s="79"/>
      <c r="K3" s="186">
        <v>40734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7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9" t="s">
        <v>195</v>
      </c>
      <c r="B6" s="84" t="s">
        <v>196</v>
      </c>
      <c r="C6" s="84" t="s">
        <v>44</v>
      </c>
      <c r="D6" s="85">
        <v>40733</v>
      </c>
      <c r="E6" s="85">
        <v>40734</v>
      </c>
      <c r="F6" s="86">
        <v>38508</v>
      </c>
      <c r="G6" s="87">
        <v>20500</v>
      </c>
      <c r="H6" s="87"/>
      <c r="I6" s="88"/>
      <c r="J6" s="87"/>
      <c r="K6" s="87">
        <v>20500</v>
      </c>
      <c r="L6" s="87"/>
      <c r="M6" s="89"/>
      <c r="N6" s="90">
        <f t="shared" ref="N6:N40" si="0">SUM(G6+I6)</f>
        <v>20500</v>
      </c>
    </row>
    <row r="7" spans="1:14">
      <c r="A7" s="19" t="s">
        <v>193</v>
      </c>
      <c r="B7" s="84" t="s">
        <v>194</v>
      </c>
      <c r="C7" s="84" t="s">
        <v>44</v>
      </c>
      <c r="D7" s="85">
        <v>40733</v>
      </c>
      <c r="E7" s="85">
        <v>40734</v>
      </c>
      <c r="F7" s="86">
        <v>38509</v>
      </c>
      <c r="G7" s="87">
        <v>20500</v>
      </c>
      <c r="H7" s="87"/>
      <c r="I7" s="88"/>
      <c r="J7" s="87">
        <v>20500</v>
      </c>
      <c r="K7" s="87"/>
      <c r="L7" s="87"/>
      <c r="M7" s="89"/>
      <c r="N7" s="90">
        <f t="shared" ref="N7" si="1">SUM(G7+I7)</f>
        <v>20500</v>
      </c>
    </row>
    <row r="8" spans="1:14">
      <c r="A8" s="10" t="s">
        <v>199</v>
      </c>
      <c r="B8" s="11" t="s">
        <v>200</v>
      </c>
      <c r="C8" s="12" t="s">
        <v>44</v>
      </c>
      <c r="D8" s="12">
        <v>40733</v>
      </c>
      <c r="E8" s="12">
        <v>40734</v>
      </c>
      <c r="F8" s="13">
        <v>38510</v>
      </c>
      <c r="G8" s="14">
        <v>46000</v>
      </c>
      <c r="H8" s="14"/>
      <c r="I8" s="15"/>
      <c r="J8" s="14">
        <v>46000</v>
      </c>
      <c r="K8" s="14"/>
      <c r="L8" s="14"/>
      <c r="M8" s="14"/>
      <c r="N8" s="17">
        <f t="shared" si="0"/>
        <v>46000</v>
      </c>
    </row>
    <row r="9" spans="1:14">
      <c r="A9" s="10" t="s">
        <v>201</v>
      </c>
      <c r="B9" s="11" t="s">
        <v>202</v>
      </c>
      <c r="C9" s="11" t="s">
        <v>44</v>
      </c>
      <c r="D9" s="12">
        <v>40733</v>
      </c>
      <c r="E9" s="12">
        <v>40734</v>
      </c>
      <c r="F9" s="13">
        <v>38511</v>
      </c>
      <c r="G9" s="14">
        <v>34000</v>
      </c>
      <c r="H9" s="14"/>
      <c r="I9" s="15"/>
      <c r="J9" s="14"/>
      <c r="K9" s="14">
        <v>17000</v>
      </c>
      <c r="L9" s="14"/>
      <c r="M9" s="16">
        <v>17000</v>
      </c>
      <c r="N9" s="17">
        <f t="shared" si="0"/>
        <v>34000</v>
      </c>
    </row>
    <row r="10" spans="1:14">
      <c r="A10" s="10" t="s">
        <v>179</v>
      </c>
      <c r="B10" s="11" t="s">
        <v>203</v>
      </c>
      <c r="C10" s="11" t="s">
        <v>44</v>
      </c>
      <c r="D10" s="12">
        <v>40734</v>
      </c>
      <c r="E10" s="12">
        <v>40735</v>
      </c>
      <c r="F10" s="13">
        <v>38512</v>
      </c>
      <c r="G10" s="14">
        <v>34000</v>
      </c>
      <c r="H10" s="14"/>
      <c r="I10" s="15"/>
      <c r="J10" s="14"/>
      <c r="K10" s="14">
        <v>34000</v>
      </c>
      <c r="L10" s="14"/>
      <c r="M10" s="16"/>
      <c r="N10" s="17">
        <f t="shared" si="0"/>
        <v>34000</v>
      </c>
    </row>
    <row r="11" spans="1:14">
      <c r="A11" s="10" t="s">
        <v>90</v>
      </c>
      <c r="B11" s="11" t="s">
        <v>204</v>
      </c>
      <c r="C11" s="18" t="s">
        <v>44</v>
      </c>
      <c r="D11" s="12">
        <v>40734</v>
      </c>
      <c r="E11" s="12">
        <v>40735</v>
      </c>
      <c r="F11" s="13">
        <v>38513</v>
      </c>
      <c r="G11" s="14">
        <v>23000</v>
      </c>
      <c r="H11" s="14"/>
      <c r="I11" s="15"/>
      <c r="J11" s="14"/>
      <c r="K11" s="14">
        <v>23000</v>
      </c>
      <c r="L11" s="14"/>
      <c r="M11" s="16"/>
      <c r="N11" s="17">
        <f t="shared" si="0"/>
        <v>23000</v>
      </c>
    </row>
    <row r="12" spans="1:14">
      <c r="A12" s="10" t="s">
        <v>205</v>
      </c>
      <c r="B12" s="11" t="s">
        <v>206</v>
      </c>
      <c r="C12" s="18" t="s">
        <v>44</v>
      </c>
      <c r="D12" s="12">
        <v>40734</v>
      </c>
      <c r="E12" s="12">
        <v>40736</v>
      </c>
      <c r="F12" s="13">
        <v>38514</v>
      </c>
      <c r="G12" s="14">
        <v>119000</v>
      </c>
      <c r="H12" s="14"/>
      <c r="I12" s="15"/>
      <c r="J12" s="14">
        <v>58000</v>
      </c>
      <c r="K12" s="14">
        <v>61000</v>
      </c>
      <c r="L12" s="14"/>
      <c r="M12" s="16"/>
      <c r="N12" s="17">
        <f t="shared" si="0"/>
        <v>119000</v>
      </c>
    </row>
    <row r="13" spans="1:14">
      <c r="A13" s="10"/>
      <c r="B13" s="11" t="s">
        <v>58</v>
      </c>
      <c r="C13" s="11"/>
      <c r="D13" s="12"/>
      <c r="E13" s="12"/>
      <c r="F13" s="13">
        <v>38515</v>
      </c>
      <c r="G13" s="14"/>
      <c r="H13" s="14" t="s">
        <v>57</v>
      </c>
      <c r="I13" s="15">
        <v>5200</v>
      </c>
      <c r="J13" s="14">
        <v>5200</v>
      </c>
      <c r="K13" s="14"/>
      <c r="L13" s="14"/>
      <c r="M13" s="16"/>
      <c r="N13" s="17">
        <f t="shared" si="0"/>
        <v>5200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302200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297000</v>
      </c>
      <c r="H42" s="14"/>
      <c r="I42" s="32">
        <f>SUM(I6:I40)</f>
        <v>5200</v>
      </c>
      <c r="J42" s="32">
        <f>SUM(J6:J40)</f>
        <v>129700</v>
      </c>
      <c r="K42" s="32">
        <f>SUM(K6:K40)</f>
        <v>155500</v>
      </c>
      <c r="L42" s="32">
        <f>SUM(L6:L41)</f>
        <v>0</v>
      </c>
      <c r="M42" s="32">
        <f>SUM(M6:M41)</f>
        <v>17000</v>
      </c>
      <c r="N42" s="32">
        <f>SUM(J42:M42)</f>
        <v>302200</v>
      </c>
    </row>
    <row r="43" spans="1:14">
      <c r="A43" s="1"/>
      <c r="B43" s="1"/>
      <c r="C43" s="1"/>
      <c r="D43" s="33"/>
      <c r="E43" s="1"/>
      <c r="F43" s="1"/>
      <c r="G43" s="1"/>
      <c r="H43" s="78" t="s">
        <v>19</v>
      </c>
      <c r="I43" s="34"/>
      <c r="J43" s="30"/>
      <c r="K43" s="79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79" t="s">
        <v>21</v>
      </c>
      <c r="F44" s="79"/>
      <c r="G44" s="35"/>
      <c r="H44" s="188" t="s">
        <v>197</v>
      </c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79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/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109200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109200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  <row r="51" spans="1:14" ht="77.25">
      <c r="A51" s="80"/>
      <c r="B51" s="81" t="s">
        <v>198</v>
      </c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N49"/>
  <sheetViews>
    <sheetView topLeftCell="A31" workbookViewId="0">
      <selection activeCell="B56" sqref="B56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7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71</v>
      </c>
      <c r="F3" s="8"/>
      <c r="G3" s="1"/>
      <c r="H3" s="1"/>
      <c r="I3" s="1"/>
      <c r="J3" s="77"/>
      <c r="K3" s="186">
        <v>40733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7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/>
      <c r="B6" s="11" t="s">
        <v>68</v>
      </c>
      <c r="C6" s="11" t="s">
        <v>17</v>
      </c>
      <c r="D6" s="12">
        <v>40733</v>
      </c>
      <c r="E6" s="12">
        <v>40734</v>
      </c>
      <c r="F6" s="13">
        <v>38499</v>
      </c>
      <c r="G6" s="14">
        <v>23000</v>
      </c>
      <c r="H6" s="14"/>
      <c r="I6" s="15"/>
      <c r="J6" s="14"/>
      <c r="K6" s="14">
        <v>23000</v>
      </c>
      <c r="L6" s="14"/>
      <c r="M6" s="16"/>
      <c r="N6" s="17">
        <f t="shared" ref="N6:N40" si="0">SUM(G6+I6)</f>
        <v>23000</v>
      </c>
    </row>
    <row r="7" spans="1:14">
      <c r="A7" s="10"/>
      <c r="B7" s="11" t="s">
        <v>185</v>
      </c>
      <c r="C7" s="12" t="s">
        <v>17</v>
      </c>
      <c r="D7" s="12">
        <v>40733</v>
      </c>
      <c r="E7" s="12">
        <v>40734</v>
      </c>
      <c r="F7" s="13">
        <v>38500</v>
      </c>
      <c r="G7" s="14">
        <v>23000</v>
      </c>
      <c r="H7" s="14"/>
      <c r="I7" s="15"/>
      <c r="J7" s="14">
        <v>23000</v>
      </c>
      <c r="K7" s="14"/>
      <c r="L7" s="14"/>
      <c r="M7" s="14"/>
      <c r="N7" s="17">
        <f t="shared" si="0"/>
        <v>23000</v>
      </c>
    </row>
    <row r="8" spans="1:14">
      <c r="A8" s="10"/>
      <c r="B8" s="11" t="s">
        <v>186</v>
      </c>
      <c r="C8" s="12" t="s">
        <v>17</v>
      </c>
      <c r="D8" s="12">
        <v>40733</v>
      </c>
      <c r="E8" s="12">
        <v>40734</v>
      </c>
      <c r="F8" s="13">
        <v>38501</v>
      </c>
      <c r="G8" s="14">
        <v>21000</v>
      </c>
      <c r="H8" s="14"/>
      <c r="I8" s="15"/>
      <c r="J8" s="14">
        <v>21000</v>
      </c>
      <c r="K8" s="14"/>
      <c r="L8" s="14"/>
      <c r="M8" s="14"/>
      <c r="N8" s="17">
        <f t="shared" si="0"/>
        <v>21000</v>
      </c>
    </row>
    <row r="9" spans="1:14">
      <c r="A9" s="10"/>
      <c r="B9" s="11" t="s">
        <v>187</v>
      </c>
      <c r="C9" s="11" t="s">
        <v>17</v>
      </c>
      <c r="D9" s="12">
        <v>40733</v>
      </c>
      <c r="E9" s="12">
        <v>40734</v>
      </c>
      <c r="F9" s="13">
        <v>38502</v>
      </c>
      <c r="G9" s="14">
        <v>30000</v>
      </c>
      <c r="H9" s="14"/>
      <c r="I9" s="15"/>
      <c r="J9" s="14"/>
      <c r="K9" s="14">
        <v>30000</v>
      </c>
      <c r="L9" s="14"/>
      <c r="M9" s="16"/>
      <c r="N9" s="17">
        <f t="shared" si="0"/>
        <v>30000</v>
      </c>
    </row>
    <row r="10" spans="1:14">
      <c r="A10" s="10"/>
      <c r="B10" s="11" t="s">
        <v>188</v>
      </c>
      <c r="C10" s="11" t="s">
        <v>17</v>
      </c>
      <c r="D10" s="12">
        <v>40733</v>
      </c>
      <c r="E10" s="12">
        <v>40734</v>
      </c>
      <c r="F10" s="13">
        <v>38503</v>
      </c>
      <c r="G10" s="14">
        <v>23000</v>
      </c>
      <c r="H10" s="14"/>
      <c r="I10" s="15"/>
      <c r="J10" s="14"/>
      <c r="K10" s="14">
        <v>23000</v>
      </c>
      <c r="L10" s="14"/>
      <c r="M10" s="16"/>
      <c r="N10" s="17">
        <f t="shared" si="0"/>
        <v>23000</v>
      </c>
    </row>
    <row r="11" spans="1:14">
      <c r="A11" s="10"/>
      <c r="B11" s="11" t="s">
        <v>189</v>
      </c>
      <c r="C11" s="18" t="s">
        <v>17</v>
      </c>
      <c r="D11" s="12">
        <v>40733</v>
      </c>
      <c r="E11" s="12">
        <v>40734</v>
      </c>
      <c r="F11" s="13">
        <v>38504</v>
      </c>
      <c r="G11" s="14">
        <v>21000</v>
      </c>
      <c r="H11" s="14"/>
      <c r="I11" s="15"/>
      <c r="J11" s="14"/>
      <c r="K11" s="14">
        <v>21000</v>
      </c>
      <c r="L11" s="14"/>
      <c r="M11" s="16"/>
      <c r="N11" s="17">
        <f t="shared" si="0"/>
        <v>21000</v>
      </c>
    </row>
    <row r="12" spans="1:14">
      <c r="A12" s="10"/>
      <c r="B12" s="11" t="s">
        <v>190</v>
      </c>
      <c r="C12" s="18"/>
      <c r="D12" s="12"/>
      <c r="E12" s="12"/>
      <c r="F12" s="13">
        <v>38505</v>
      </c>
      <c r="G12" s="14"/>
      <c r="H12" s="14" t="s">
        <v>191</v>
      </c>
      <c r="I12" s="15">
        <v>38000</v>
      </c>
      <c r="J12" s="14"/>
      <c r="K12" s="14">
        <v>38000</v>
      </c>
      <c r="L12" s="14"/>
      <c r="M12" s="16"/>
      <c r="N12" s="17">
        <f t="shared" si="0"/>
        <v>38000</v>
      </c>
    </row>
    <row r="13" spans="1:14">
      <c r="A13" s="10"/>
      <c r="B13" s="11" t="s">
        <v>192</v>
      </c>
      <c r="C13" s="11" t="s">
        <v>17</v>
      </c>
      <c r="D13" s="12">
        <v>40733</v>
      </c>
      <c r="E13" s="12">
        <v>40734</v>
      </c>
      <c r="F13" s="13">
        <v>38506</v>
      </c>
      <c r="G13" s="14">
        <v>46000</v>
      </c>
      <c r="H13" s="14"/>
      <c r="I13" s="15"/>
      <c r="J13" s="14">
        <v>23000</v>
      </c>
      <c r="K13" s="14"/>
      <c r="L13" s="14"/>
      <c r="M13" s="16">
        <v>23000</v>
      </c>
      <c r="N13" s="17">
        <f t="shared" si="0"/>
        <v>46000</v>
      </c>
    </row>
    <row r="14" spans="1:14">
      <c r="A14" s="10"/>
      <c r="B14" s="11" t="s">
        <v>71</v>
      </c>
      <c r="C14" s="11"/>
      <c r="D14" s="12"/>
      <c r="E14" s="12"/>
      <c r="F14" s="13">
        <v>38507</v>
      </c>
      <c r="G14" s="14"/>
      <c r="H14" s="14" t="s">
        <v>57</v>
      </c>
      <c r="I14" s="15">
        <v>2400</v>
      </c>
      <c r="J14" s="14">
        <v>2400</v>
      </c>
      <c r="K14" s="14"/>
      <c r="L14" s="14"/>
      <c r="M14" s="16"/>
      <c r="N14" s="17">
        <f t="shared" si="0"/>
        <v>2400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227400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187000</v>
      </c>
      <c r="H42" s="14"/>
      <c r="I42" s="32">
        <f>SUM(I6:I40)</f>
        <v>40400</v>
      </c>
      <c r="J42" s="32">
        <f>SUM(J6:J40)</f>
        <v>69400</v>
      </c>
      <c r="K42" s="32">
        <f>SUM(K6:K40)</f>
        <v>135000</v>
      </c>
      <c r="L42" s="32">
        <f>SUM(L6:L41)</f>
        <v>0</v>
      </c>
      <c r="M42" s="32">
        <f>SUM(M6:M41)</f>
        <v>23000</v>
      </c>
      <c r="N42" s="32">
        <f>SUM(J42:M42)</f>
        <v>227400</v>
      </c>
    </row>
    <row r="43" spans="1:14">
      <c r="A43" s="1"/>
      <c r="B43" s="1"/>
      <c r="C43" s="1"/>
      <c r="D43" s="33"/>
      <c r="E43" s="1"/>
      <c r="F43" s="1"/>
      <c r="G43" s="1"/>
      <c r="H43" s="76" t="s">
        <v>19</v>
      </c>
      <c r="I43" s="34"/>
      <c r="J43" s="30"/>
      <c r="K43" s="77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77" t="s">
        <v>21</v>
      </c>
      <c r="F44" s="77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77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50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25000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44400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69400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6" right="0.16" top="0.31" bottom="0.42" header="0.31496062992125984" footer="0.31496062992125984"/>
  <pageSetup scale="70" orientation="landscape" horizontalDpi="0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N49"/>
  <sheetViews>
    <sheetView topLeftCell="A4" workbookViewId="0">
      <selection activeCell="B29" sqref="B29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7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25</v>
      </c>
      <c r="F3" s="8"/>
      <c r="G3" s="1"/>
      <c r="H3" s="1"/>
      <c r="I3" s="1"/>
      <c r="J3" s="75"/>
      <c r="K3" s="186">
        <v>40733</v>
      </c>
      <c r="L3" s="186"/>
      <c r="M3" s="186"/>
      <c r="N3" s="7" t="s">
        <v>169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7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 t="s">
        <v>170</v>
      </c>
      <c r="B6" s="11" t="s">
        <v>160</v>
      </c>
      <c r="C6" s="11" t="s">
        <v>17</v>
      </c>
      <c r="D6" s="12">
        <v>40730</v>
      </c>
      <c r="E6" s="12">
        <v>40733</v>
      </c>
      <c r="F6" s="13">
        <v>38488</v>
      </c>
      <c r="G6" s="14">
        <v>73500</v>
      </c>
      <c r="H6" s="14"/>
      <c r="I6" s="15"/>
      <c r="J6" s="14"/>
      <c r="K6" s="14">
        <v>73500</v>
      </c>
      <c r="L6" s="14"/>
      <c r="M6" s="16"/>
      <c r="N6" s="17">
        <f t="shared" ref="N6:N40" si="0">SUM(G6+I6)</f>
        <v>73500</v>
      </c>
    </row>
    <row r="7" spans="1:14">
      <c r="A7" s="10"/>
      <c r="B7" s="11" t="s">
        <v>171</v>
      </c>
      <c r="C7" s="12"/>
      <c r="D7" s="12"/>
      <c r="E7" s="12"/>
      <c r="F7" s="13">
        <v>38489</v>
      </c>
      <c r="G7" s="14"/>
      <c r="H7" s="14" t="s">
        <v>172</v>
      </c>
      <c r="I7" s="15">
        <v>117000</v>
      </c>
      <c r="J7" s="14"/>
      <c r="K7" s="14">
        <v>117000</v>
      </c>
      <c r="L7" s="14"/>
      <c r="M7" s="14"/>
      <c r="N7" s="17">
        <f t="shared" si="0"/>
        <v>117000</v>
      </c>
    </row>
    <row r="8" spans="1:14">
      <c r="A8" s="10" t="s">
        <v>173</v>
      </c>
      <c r="B8" s="11" t="s">
        <v>174</v>
      </c>
      <c r="C8" s="12" t="s">
        <v>17</v>
      </c>
      <c r="D8" s="12">
        <v>40727</v>
      </c>
      <c r="E8" s="12">
        <v>40733</v>
      </c>
      <c r="F8" s="13">
        <v>38490</v>
      </c>
      <c r="G8" s="14">
        <v>147000</v>
      </c>
      <c r="H8" s="14"/>
      <c r="I8" s="15"/>
      <c r="J8" s="14">
        <v>147000</v>
      </c>
      <c r="K8" s="14"/>
      <c r="L8" s="14"/>
      <c r="M8" s="14"/>
      <c r="N8" s="17">
        <f t="shared" si="0"/>
        <v>147000</v>
      </c>
    </row>
    <row r="9" spans="1:14">
      <c r="A9" s="10"/>
      <c r="B9" s="11" t="s">
        <v>175</v>
      </c>
      <c r="C9" s="11" t="s">
        <v>17</v>
      </c>
      <c r="D9" s="12">
        <v>40732</v>
      </c>
      <c r="E9" s="12">
        <v>40733</v>
      </c>
      <c r="F9" s="13">
        <v>38491</v>
      </c>
      <c r="G9" s="14">
        <v>358000</v>
      </c>
      <c r="H9" s="14"/>
      <c r="I9" s="15"/>
      <c r="J9" s="14"/>
      <c r="K9" s="14">
        <v>358000</v>
      </c>
      <c r="L9" s="14"/>
      <c r="M9" s="16"/>
      <c r="N9" s="17">
        <f t="shared" si="0"/>
        <v>358000</v>
      </c>
    </row>
    <row r="10" spans="1:14">
      <c r="A10" s="10"/>
      <c r="B10" s="11" t="s">
        <v>175</v>
      </c>
      <c r="C10" s="11" t="s">
        <v>17</v>
      </c>
      <c r="D10" s="12"/>
      <c r="E10" s="12"/>
      <c r="F10" s="13">
        <v>38492</v>
      </c>
      <c r="G10" s="14"/>
      <c r="H10" s="14" t="s">
        <v>176</v>
      </c>
      <c r="I10" s="15">
        <v>777000</v>
      </c>
      <c r="J10" s="14"/>
      <c r="K10" s="14">
        <v>777000</v>
      </c>
      <c r="L10" s="14"/>
      <c r="M10" s="16"/>
      <c r="N10" s="17">
        <f t="shared" si="0"/>
        <v>777000</v>
      </c>
    </row>
    <row r="11" spans="1:14">
      <c r="A11" s="10"/>
      <c r="B11" s="11" t="s">
        <v>167</v>
      </c>
      <c r="C11" s="18" t="s">
        <v>17</v>
      </c>
      <c r="D11" s="12">
        <v>40733</v>
      </c>
      <c r="E11" s="12">
        <v>40734</v>
      </c>
      <c r="F11" s="13">
        <v>38493</v>
      </c>
      <c r="G11" s="14">
        <v>24500</v>
      </c>
      <c r="H11" s="14"/>
      <c r="I11" s="15"/>
      <c r="J11" s="14">
        <v>24500</v>
      </c>
      <c r="K11" s="14"/>
      <c r="L11" s="14"/>
      <c r="M11" s="16"/>
      <c r="N11" s="17">
        <f t="shared" si="0"/>
        <v>24500</v>
      </c>
    </row>
    <row r="12" spans="1:14">
      <c r="A12" s="10" t="s">
        <v>177</v>
      </c>
      <c r="B12" s="11" t="s">
        <v>178</v>
      </c>
      <c r="C12" s="18" t="s">
        <v>17</v>
      </c>
      <c r="D12" s="12">
        <v>40731</v>
      </c>
      <c r="E12" s="12">
        <v>40733</v>
      </c>
      <c r="F12" s="13">
        <v>38494</v>
      </c>
      <c r="G12" s="14">
        <v>147000</v>
      </c>
      <c r="H12" s="14"/>
      <c r="I12" s="15"/>
      <c r="J12" s="14">
        <v>147000</v>
      </c>
      <c r="K12" s="14"/>
      <c r="L12" s="14"/>
      <c r="M12" s="16"/>
      <c r="N12" s="17">
        <f t="shared" si="0"/>
        <v>147000</v>
      </c>
    </row>
    <row r="13" spans="1:14">
      <c r="A13" s="10" t="s">
        <v>179</v>
      </c>
      <c r="B13" s="11" t="s">
        <v>180</v>
      </c>
      <c r="C13" s="11" t="s">
        <v>17</v>
      </c>
      <c r="D13" s="12">
        <v>40731</v>
      </c>
      <c r="E13" s="12">
        <v>40734</v>
      </c>
      <c r="F13" s="13">
        <v>38495</v>
      </c>
      <c r="G13" s="14">
        <v>64000</v>
      </c>
      <c r="H13" s="14"/>
      <c r="I13" s="15"/>
      <c r="J13" s="14">
        <v>64000</v>
      </c>
      <c r="K13" s="14"/>
      <c r="L13" s="14"/>
      <c r="M13" s="16"/>
      <c r="N13" s="17">
        <f t="shared" si="0"/>
        <v>64000</v>
      </c>
    </row>
    <row r="14" spans="1:14">
      <c r="A14" s="10" t="s">
        <v>181</v>
      </c>
      <c r="B14" s="11" t="s">
        <v>182</v>
      </c>
      <c r="C14" s="11" t="s">
        <v>17</v>
      </c>
      <c r="D14" s="12">
        <v>40733</v>
      </c>
      <c r="E14" s="12">
        <v>40735</v>
      </c>
      <c r="F14" s="13">
        <v>38496</v>
      </c>
      <c r="G14" s="14">
        <v>138000</v>
      </c>
      <c r="H14" s="14"/>
      <c r="I14" s="15"/>
      <c r="J14" s="14"/>
      <c r="K14" s="14">
        <v>138000</v>
      </c>
      <c r="L14" s="14"/>
      <c r="M14" s="16"/>
      <c r="N14" s="17">
        <f t="shared" si="0"/>
        <v>138000</v>
      </c>
    </row>
    <row r="15" spans="1:14">
      <c r="A15" s="10" t="s">
        <v>183</v>
      </c>
      <c r="B15" s="11" t="s">
        <v>184</v>
      </c>
      <c r="C15" s="11" t="s">
        <v>17</v>
      </c>
      <c r="D15" s="12">
        <v>40733</v>
      </c>
      <c r="E15" s="12">
        <v>40734</v>
      </c>
      <c r="F15" s="13">
        <v>38497</v>
      </c>
      <c r="G15" s="14">
        <v>41000</v>
      </c>
      <c r="H15" s="14"/>
      <c r="I15" s="15"/>
      <c r="J15" s="14">
        <v>20500</v>
      </c>
      <c r="K15" s="14">
        <v>20500</v>
      </c>
      <c r="L15" s="14"/>
      <c r="M15" s="16"/>
      <c r="N15" s="17">
        <f t="shared" si="0"/>
        <v>41000</v>
      </c>
    </row>
    <row r="16" spans="1:14">
      <c r="A16" s="10"/>
      <c r="B16" s="11" t="s">
        <v>25</v>
      </c>
      <c r="C16" s="11" t="s">
        <v>57</v>
      </c>
      <c r="D16" s="12"/>
      <c r="E16" s="12"/>
      <c r="F16" s="13">
        <v>38498</v>
      </c>
      <c r="G16" s="14"/>
      <c r="H16" s="14" t="s">
        <v>57</v>
      </c>
      <c r="I16" s="15">
        <v>11800</v>
      </c>
      <c r="J16" s="14">
        <v>11800</v>
      </c>
      <c r="K16" s="14"/>
      <c r="L16" s="14"/>
      <c r="M16" s="16"/>
      <c r="N16" s="17">
        <f t="shared" si="0"/>
        <v>11800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1898800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993000</v>
      </c>
      <c r="H42" s="14"/>
      <c r="I42" s="32">
        <f>SUM(I6:I40)</f>
        <v>905800</v>
      </c>
      <c r="J42" s="32">
        <f>SUM(J6:J40)</f>
        <v>414800</v>
      </c>
      <c r="K42" s="32">
        <f>SUM(K6:K40)</f>
        <v>1484000</v>
      </c>
      <c r="L42" s="32">
        <f>SUM(L6:L41)</f>
        <v>0</v>
      </c>
      <c r="M42" s="32">
        <f>SUM(M6:M41)</f>
        <v>0</v>
      </c>
      <c r="N42" s="32">
        <f>SUM(J42:M42)</f>
        <v>1898800</v>
      </c>
    </row>
    <row r="43" spans="1:14">
      <c r="A43" s="1"/>
      <c r="B43" s="1"/>
      <c r="C43" s="1"/>
      <c r="D43" s="33"/>
      <c r="E43" s="1"/>
      <c r="F43" s="1"/>
      <c r="G43" s="1"/>
      <c r="H43" s="74" t="s">
        <v>19</v>
      </c>
      <c r="I43" s="34"/>
      <c r="J43" s="30"/>
      <c r="K43" s="75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75" t="s">
        <v>21</v>
      </c>
      <c r="F44" s="75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75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401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200500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214300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414800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6" right="0.16" top="0.31" bottom="0.42" header="0.31496062992125984" footer="0.31496062992125984"/>
  <pageSetup scale="70" orientation="landscape" horizontalDpi="0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N49"/>
  <sheetViews>
    <sheetView topLeftCell="A31" workbookViewId="0">
      <selection activeCell="D48" sqref="D48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7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25</v>
      </c>
      <c r="F3" s="8"/>
      <c r="G3" s="1"/>
      <c r="H3" s="1"/>
      <c r="I3" s="1"/>
      <c r="J3" s="73"/>
      <c r="K3" s="186">
        <v>40732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7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/>
      <c r="B6" s="11" t="s">
        <v>163</v>
      </c>
      <c r="C6" s="11" t="s">
        <v>164</v>
      </c>
      <c r="D6" s="12">
        <v>40731</v>
      </c>
      <c r="E6" s="12">
        <v>40733</v>
      </c>
      <c r="F6" s="13">
        <v>38484</v>
      </c>
      <c r="G6" s="14">
        <v>46000</v>
      </c>
      <c r="H6" s="14"/>
      <c r="I6" s="15"/>
      <c r="J6" s="14"/>
      <c r="K6" s="14"/>
      <c r="L6" s="14"/>
      <c r="M6" s="16">
        <v>46000</v>
      </c>
      <c r="N6" s="17">
        <f t="shared" ref="N6:N40" si="0">SUM(G6+I6)</f>
        <v>46000</v>
      </c>
    </row>
    <row r="7" spans="1:14">
      <c r="A7" s="10"/>
      <c r="B7" s="11" t="s">
        <v>165</v>
      </c>
      <c r="C7" s="12" t="s">
        <v>125</v>
      </c>
      <c r="D7" s="12" t="s">
        <v>166</v>
      </c>
      <c r="E7" s="12" t="s">
        <v>166</v>
      </c>
      <c r="F7" s="13">
        <v>38485</v>
      </c>
      <c r="G7" s="14">
        <v>78000</v>
      </c>
      <c r="H7" s="14"/>
      <c r="I7" s="15"/>
      <c r="J7" s="14"/>
      <c r="K7" s="14"/>
      <c r="L7" s="14"/>
      <c r="M7" s="14">
        <v>78000</v>
      </c>
      <c r="N7" s="17">
        <f t="shared" si="0"/>
        <v>78000</v>
      </c>
    </row>
    <row r="8" spans="1:14">
      <c r="A8" s="10"/>
      <c r="B8" s="11" t="s">
        <v>167</v>
      </c>
      <c r="C8" s="12" t="s">
        <v>17</v>
      </c>
      <c r="D8" s="12">
        <v>40732</v>
      </c>
      <c r="E8" s="12">
        <v>40733</v>
      </c>
      <c r="F8" s="13">
        <v>38486</v>
      </c>
      <c r="G8" s="14">
        <v>24500</v>
      </c>
      <c r="H8" s="14"/>
      <c r="I8" s="15"/>
      <c r="J8" s="14">
        <v>24500</v>
      </c>
      <c r="K8" s="14"/>
      <c r="L8" s="14"/>
      <c r="M8" s="14"/>
      <c r="N8" s="17">
        <f t="shared" si="0"/>
        <v>24500</v>
      </c>
    </row>
    <row r="9" spans="1:14">
      <c r="A9" s="10"/>
      <c r="B9" s="11" t="s">
        <v>168</v>
      </c>
      <c r="C9" s="11" t="s">
        <v>17</v>
      </c>
      <c r="D9" s="12"/>
      <c r="E9" s="12"/>
      <c r="F9" s="13">
        <v>38487</v>
      </c>
      <c r="G9" s="14"/>
      <c r="H9" s="14" t="s">
        <v>57</v>
      </c>
      <c r="I9" s="15">
        <v>4500</v>
      </c>
      <c r="J9" s="14">
        <v>4500</v>
      </c>
      <c r="K9" s="14"/>
      <c r="L9" s="14"/>
      <c r="M9" s="16"/>
      <c r="N9" s="17">
        <f t="shared" si="0"/>
        <v>4500</v>
      </c>
    </row>
    <row r="10" spans="1:14">
      <c r="A10" s="10"/>
      <c r="B10" s="11"/>
      <c r="C10" s="11"/>
      <c r="D10" s="12"/>
      <c r="E10" s="12"/>
      <c r="F10" s="13"/>
      <c r="G10" s="14"/>
      <c r="H10" s="14"/>
      <c r="I10" s="15"/>
      <c r="J10" s="14"/>
      <c r="K10" s="14"/>
      <c r="L10" s="14"/>
      <c r="M10" s="16"/>
      <c r="N10" s="17">
        <f t="shared" si="0"/>
        <v>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153000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148500</v>
      </c>
      <c r="H42" s="14"/>
      <c r="I42" s="32">
        <f>SUM(I6:I40)</f>
        <v>4500</v>
      </c>
      <c r="J42" s="32">
        <f>SUM(J6:J40)</f>
        <v>29000</v>
      </c>
      <c r="K42" s="32">
        <f>SUM(K6:K40)</f>
        <v>0</v>
      </c>
      <c r="L42" s="32">
        <f>SUM(L6:L41)</f>
        <v>0</v>
      </c>
      <c r="M42" s="32">
        <f>SUM(M6:M41)</f>
        <v>124000</v>
      </c>
      <c r="N42" s="32">
        <f>SUM(J42:M42)</f>
        <v>153000</v>
      </c>
    </row>
    <row r="43" spans="1:14">
      <c r="A43" s="1"/>
      <c r="B43" s="1"/>
      <c r="C43" s="1"/>
      <c r="D43" s="33"/>
      <c r="E43" s="1"/>
      <c r="F43" s="1"/>
      <c r="G43" s="1"/>
      <c r="H43" s="72" t="s">
        <v>19</v>
      </c>
      <c r="I43" s="34"/>
      <c r="J43" s="30"/>
      <c r="K43" s="73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73" t="s">
        <v>21</v>
      </c>
      <c r="F44" s="73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73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55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27500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1500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29000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6" right="0.16" top="0.31" bottom="0.42" header="0.31496062992125984" footer="0.31496062992125984"/>
  <pageSetup scale="70" orientation="landscape" horizontalDpi="0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N49"/>
  <sheetViews>
    <sheetView topLeftCell="A34" workbookViewId="0">
      <selection activeCell="C45" sqref="C45:F49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7.85546875" style="4" customWidth="1"/>
    <col min="9" max="9" width="13.42578125" style="4" customWidth="1"/>
    <col min="10" max="10" width="11.42578125" style="4"/>
    <col min="11" max="11" width="10.710937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7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71</v>
      </c>
      <c r="F3" s="8"/>
      <c r="G3" s="1"/>
      <c r="H3" s="1"/>
      <c r="I3" s="1"/>
      <c r="J3" s="71"/>
      <c r="K3" s="186">
        <v>40732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7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/>
      <c r="B6" s="11" t="s">
        <v>153</v>
      </c>
      <c r="C6" s="11" t="s">
        <v>154</v>
      </c>
      <c r="D6" s="12">
        <v>40730</v>
      </c>
      <c r="E6" s="12">
        <v>40732</v>
      </c>
      <c r="F6" s="13">
        <v>38476</v>
      </c>
      <c r="G6" s="14">
        <v>32000</v>
      </c>
      <c r="H6" s="14"/>
      <c r="I6" s="15"/>
      <c r="J6" s="14">
        <v>32000</v>
      </c>
      <c r="K6" s="14"/>
      <c r="L6" s="14"/>
      <c r="M6" s="16"/>
      <c r="N6" s="17">
        <f t="shared" ref="N6:N40" si="0">SUM(G6+I6)</f>
        <v>32000</v>
      </c>
    </row>
    <row r="7" spans="1:14">
      <c r="A7" s="10"/>
      <c r="B7" s="11" t="s">
        <v>155</v>
      </c>
      <c r="C7" s="12" t="s">
        <v>17</v>
      </c>
      <c r="D7" s="12"/>
      <c r="E7" s="12"/>
      <c r="F7" s="13">
        <v>38477</v>
      </c>
      <c r="G7" s="14"/>
      <c r="H7" s="14" t="s">
        <v>156</v>
      </c>
      <c r="I7" s="15">
        <v>60000</v>
      </c>
      <c r="J7" s="14">
        <v>60000</v>
      </c>
      <c r="K7" s="14"/>
      <c r="L7" s="14"/>
      <c r="M7" s="14"/>
      <c r="N7" s="17">
        <f t="shared" si="0"/>
        <v>60000</v>
      </c>
    </row>
    <row r="8" spans="1:14">
      <c r="A8" s="10"/>
      <c r="B8" s="11" t="s">
        <v>157</v>
      </c>
      <c r="C8" s="12" t="s">
        <v>107</v>
      </c>
      <c r="D8" s="12">
        <v>40731</v>
      </c>
      <c r="E8" s="12">
        <v>40732</v>
      </c>
      <c r="F8" s="13">
        <v>38478</v>
      </c>
      <c r="G8" s="14">
        <v>17000</v>
      </c>
      <c r="H8" s="14"/>
      <c r="I8" s="15"/>
      <c r="J8" s="14">
        <v>17000</v>
      </c>
      <c r="K8" s="14"/>
      <c r="L8" s="14"/>
      <c r="M8" s="14"/>
      <c r="N8" s="17">
        <f t="shared" si="0"/>
        <v>17000</v>
      </c>
    </row>
    <row r="9" spans="1:14">
      <c r="A9" s="10"/>
      <c r="B9" s="11" t="s">
        <v>158</v>
      </c>
      <c r="C9" s="11"/>
      <c r="D9" s="12"/>
      <c r="E9" s="12"/>
      <c r="F9" s="13">
        <v>38479</v>
      </c>
      <c r="G9" s="14"/>
      <c r="H9" s="14" t="s">
        <v>159</v>
      </c>
      <c r="I9" s="15">
        <v>1358750</v>
      </c>
      <c r="J9" s="14"/>
      <c r="K9" s="14">
        <v>1358750</v>
      </c>
      <c r="L9" s="14"/>
      <c r="M9" s="16"/>
      <c r="N9" s="17">
        <f t="shared" si="0"/>
        <v>1358750</v>
      </c>
    </row>
    <row r="10" spans="1:14">
      <c r="A10" s="10"/>
      <c r="B10" s="11" t="s">
        <v>160</v>
      </c>
      <c r="C10" s="11" t="s">
        <v>17</v>
      </c>
      <c r="D10" s="12"/>
      <c r="E10" s="12"/>
      <c r="F10" s="13">
        <v>38480</v>
      </c>
      <c r="G10" s="14"/>
      <c r="H10" s="14" t="s">
        <v>161</v>
      </c>
      <c r="I10" s="15">
        <v>25000</v>
      </c>
      <c r="J10" s="14"/>
      <c r="K10" s="14">
        <v>25000</v>
      </c>
      <c r="L10" s="14"/>
      <c r="M10" s="16"/>
      <c r="N10" s="17">
        <f t="shared" si="0"/>
        <v>25000</v>
      </c>
    </row>
    <row r="11" spans="1:14">
      <c r="A11" s="10"/>
      <c r="B11" s="11" t="s">
        <v>158</v>
      </c>
      <c r="C11" s="18" t="s">
        <v>17</v>
      </c>
      <c r="D11" s="12">
        <v>40727</v>
      </c>
      <c r="E11" s="12">
        <v>40732</v>
      </c>
      <c r="F11" s="13">
        <v>38481</v>
      </c>
      <c r="G11" s="14">
        <v>335000</v>
      </c>
      <c r="H11" s="14"/>
      <c r="I11" s="15"/>
      <c r="J11" s="14"/>
      <c r="K11" s="14">
        <v>335000</v>
      </c>
      <c r="L11" s="14"/>
      <c r="M11" s="16"/>
      <c r="N11" s="17">
        <f t="shared" si="0"/>
        <v>335000</v>
      </c>
    </row>
    <row r="12" spans="1:14">
      <c r="A12" s="10"/>
      <c r="B12" s="11" t="s">
        <v>162</v>
      </c>
      <c r="C12" s="18" t="s">
        <v>17</v>
      </c>
      <c r="D12" s="12">
        <v>40731</v>
      </c>
      <c r="E12" s="12">
        <v>40732</v>
      </c>
      <c r="F12" s="13">
        <v>38482</v>
      </c>
      <c r="G12" s="14">
        <v>24500</v>
      </c>
      <c r="H12" s="14"/>
      <c r="I12" s="15"/>
      <c r="J12" s="14">
        <v>24500</v>
      </c>
      <c r="K12" s="14"/>
      <c r="L12" s="14"/>
      <c r="M12" s="16"/>
      <c r="N12" s="17">
        <f t="shared" si="0"/>
        <v>24500</v>
      </c>
    </row>
    <row r="13" spans="1:14">
      <c r="A13" s="10"/>
      <c r="B13" s="11" t="s">
        <v>139</v>
      </c>
      <c r="C13" s="11" t="s">
        <v>17</v>
      </c>
      <c r="D13" s="12">
        <v>40731</v>
      </c>
      <c r="E13" s="12">
        <v>40732</v>
      </c>
      <c r="F13" s="13">
        <v>38483</v>
      </c>
      <c r="G13" s="14">
        <v>40000</v>
      </c>
      <c r="H13" s="14"/>
      <c r="I13" s="15"/>
      <c r="J13" s="14"/>
      <c r="K13" s="14">
        <v>40000</v>
      </c>
      <c r="L13" s="14"/>
      <c r="M13" s="16"/>
      <c r="N13" s="17">
        <f t="shared" si="0"/>
        <v>40000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1892250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448500</v>
      </c>
      <c r="H42" s="14"/>
      <c r="I42" s="32">
        <f>SUM(I6:I40)</f>
        <v>1443750</v>
      </c>
      <c r="J42" s="32">
        <f>SUM(J6:J40)</f>
        <v>133500</v>
      </c>
      <c r="K42" s="32">
        <f>SUM(K6:K40)</f>
        <v>1758750</v>
      </c>
      <c r="L42" s="32">
        <f>SUM(L6:L41)</f>
        <v>0</v>
      </c>
      <c r="M42" s="32">
        <f>SUM(M6:M41)</f>
        <v>0</v>
      </c>
      <c r="N42" s="32">
        <f>SUM(J42:M42)</f>
        <v>1892250</v>
      </c>
    </row>
    <row r="43" spans="1:14">
      <c r="A43" s="1"/>
      <c r="B43" s="1"/>
      <c r="C43" s="1"/>
      <c r="D43" s="33"/>
      <c r="E43" s="1"/>
      <c r="F43" s="1"/>
      <c r="G43" s="1"/>
      <c r="H43" s="70" t="s">
        <v>19</v>
      </c>
      <c r="I43" s="34"/>
      <c r="J43" s="30"/>
      <c r="K43" s="71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71" t="s">
        <v>21</v>
      </c>
      <c r="F44" s="71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71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140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70000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63500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133500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6" right="0.16" top="0.31" bottom="0.42" header="0.31496062992125984" footer="0.31496062992125984"/>
  <pageSetup scale="70" orientation="landscape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XFD1048576"/>
    </sheetView>
  </sheetViews>
  <sheetFormatPr baseColWidth="10" defaultRowHeight="15"/>
  <cols>
    <col min="1" max="1" width="7.28515625" style="4" customWidth="1"/>
    <col min="2" max="2" width="25.570312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9.4257812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6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41</v>
      </c>
      <c r="F3" s="8"/>
      <c r="G3" s="1"/>
      <c r="H3" s="1"/>
      <c r="I3" s="1"/>
      <c r="J3" s="69"/>
      <c r="K3" s="186">
        <v>40731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6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 t="s">
        <v>45</v>
      </c>
      <c r="B6" s="11" t="s">
        <v>143</v>
      </c>
      <c r="C6" s="11" t="s">
        <v>44</v>
      </c>
      <c r="D6" s="12">
        <v>40731</v>
      </c>
      <c r="E6" s="12">
        <v>40732</v>
      </c>
      <c r="F6" s="13">
        <v>38469</v>
      </c>
      <c r="G6" s="14">
        <v>20500</v>
      </c>
      <c r="H6" s="14" t="s">
        <v>144</v>
      </c>
      <c r="I6" s="15">
        <v>25000</v>
      </c>
      <c r="J6" s="14">
        <v>45500</v>
      </c>
      <c r="K6" s="14"/>
      <c r="L6" s="14"/>
      <c r="M6" s="16"/>
      <c r="N6" s="17">
        <f t="shared" ref="N6:N40" si="0">SUM(G6+I6)</f>
        <v>45500</v>
      </c>
    </row>
    <row r="7" spans="1:14">
      <c r="A7" s="10"/>
      <c r="B7" s="11" t="s">
        <v>145</v>
      </c>
      <c r="C7" s="12" t="s">
        <v>44</v>
      </c>
      <c r="D7" s="12">
        <v>40733</v>
      </c>
      <c r="E7" s="12">
        <v>40735</v>
      </c>
      <c r="F7" s="13">
        <v>38470</v>
      </c>
      <c r="G7" s="14">
        <v>58000</v>
      </c>
      <c r="H7" s="14"/>
      <c r="I7" s="15"/>
      <c r="J7" s="14"/>
      <c r="K7" s="14"/>
      <c r="L7" s="14"/>
      <c r="M7" s="14">
        <v>58000</v>
      </c>
      <c r="N7" s="17">
        <f t="shared" si="0"/>
        <v>58000</v>
      </c>
    </row>
    <row r="8" spans="1:14">
      <c r="A8" s="10"/>
      <c r="B8" s="11" t="s">
        <v>146</v>
      </c>
      <c r="C8" s="12" t="s">
        <v>147</v>
      </c>
      <c r="D8" s="12">
        <v>40731</v>
      </c>
      <c r="E8" s="12">
        <v>40732</v>
      </c>
      <c r="F8" s="13">
        <v>38471</v>
      </c>
      <c r="G8" s="14">
        <v>20000</v>
      </c>
      <c r="H8" s="14"/>
      <c r="I8" s="15"/>
      <c r="J8" s="14"/>
      <c r="K8" s="14">
        <v>20000</v>
      </c>
      <c r="L8" s="14"/>
      <c r="M8" s="14"/>
      <c r="N8" s="17">
        <f t="shared" si="0"/>
        <v>20000</v>
      </c>
    </row>
    <row r="9" spans="1:14">
      <c r="A9" s="10"/>
      <c r="B9" s="11" t="s">
        <v>148</v>
      </c>
      <c r="C9" s="11" t="s">
        <v>147</v>
      </c>
      <c r="D9" s="12">
        <v>40731</v>
      </c>
      <c r="E9" s="12">
        <v>40732</v>
      </c>
      <c r="F9" s="13">
        <v>38472</v>
      </c>
      <c r="G9" s="14">
        <v>20000</v>
      </c>
      <c r="H9" s="14"/>
      <c r="I9" s="15"/>
      <c r="J9" s="14"/>
      <c r="K9" s="14">
        <v>20000</v>
      </c>
      <c r="L9" s="14"/>
      <c r="M9" s="16"/>
      <c r="N9" s="17">
        <f t="shared" si="0"/>
        <v>20000</v>
      </c>
    </row>
    <row r="10" spans="1:14">
      <c r="A10" s="10"/>
      <c r="B10" s="11" t="s">
        <v>149</v>
      </c>
      <c r="C10" s="11" t="s">
        <v>150</v>
      </c>
      <c r="D10" s="12">
        <v>40731</v>
      </c>
      <c r="E10" s="12">
        <v>40732</v>
      </c>
      <c r="F10" s="13">
        <v>38473</v>
      </c>
      <c r="G10" s="14">
        <v>20000</v>
      </c>
      <c r="H10" s="14"/>
      <c r="I10" s="15"/>
      <c r="J10" s="14"/>
      <c r="K10" s="14">
        <v>20000</v>
      </c>
      <c r="L10" s="14"/>
      <c r="M10" s="16"/>
      <c r="N10" s="17">
        <f t="shared" si="0"/>
        <v>20000</v>
      </c>
    </row>
    <row r="11" spans="1:14">
      <c r="A11" s="10"/>
      <c r="B11" s="11" t="s">
        <v>151</v>
      </c>
      <c r="C11" s="18" t="s">
        <v>150</v>
      </c>
      <c r="D11" s="12">
        <v>40731</v>
      </c>
      <c r="E11" s="12">
        <v>40732</v>
      </c>
      <c r="F11" s="13">
        <v>38474</v>
      </c>
      <c r="G11" s="14">
        <v>20000</v>
      </c>
      <c r="H11" s="14"/>
      <c r="I11" s="15"/>
      <c r="J11" s="14"/>
      <c r="K11" s="14">
        <v>20000</v>
      </c>
      <c r="L11" s="14"/>
      <c r="M11" s="16"/>
      <c r="N11" s="17">
        <f t="shared" si="0"/>
        <v>20000</v>
      </c>
    </row>
    <row r="12" spans="1:14">
      <c r="A12" s="10"/>
      <c r="B12" s="11" t="s">
        <v>58</v>
      </c>
      <c r="C12" s="18"/>
      <c r="D12" s="12"/>
      <c r="E12" s="12"/>
      <c r="F12" s="13">
        <v>38475</v>
      </c>
      <c r="G12" s="14"/>
      <c r="H12" s="14" t="s">
        <v>152</v>
      </c>
      <c r="I12" s="15">
        <v>4500</v>
      </c>
      <c r="J12" s="14">
        <v>4500</v>
      </c>
      <c r="K12" s="14"/>
      <c r="L12" s="14"/>
      <c r="M12" s="16"/>
      <c r="N12" s="17">
        <f t="shared" si="0"/>
        <v>4500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188000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158500</v>
      </c>
      <c r="H42" s="14"/>
      <c r="I42" s="32">
        <f>SUM(I6:I40)</f>
        <v>29500</v>
      </c>
      <c r="J42" s="32">
        <f>SUM(J6:J40)</f>
        <v>50000</v>
      </c>
      <c r="K42" s="32">
        <f>SUM(K6:K40)</f>
        <v>80000</v>
      </c>
      <c r="L42" s="32">
        <f>SUM(L6:L41)</f>
        <v>0</v>
      </c>
      <c r="M42" s="32">
        <f>SUM(M6:M41)</f>
        <v>58000</v>
      </c>
      <c r="N42" s="32">
        <f>SUM(J42:M42)</f>
        <v>188000</v>
      </c>
    </row>
    <row r="43" spans="1:14">
      <c r="A43" s="1"/>
      <c r="B43" s="1"/>
      <c r="C43" s="1"/>
      <c r="D43" s="33"/>
      <c r="E43" s="1"/>
      <c r="F43" s="1"/>
      <c r="G43" s="1"/>
      <c r="H43" s="68" t="s">
        <v>19</v>
      </c>
      <c r="I43" s="34"/>
      <c r="J43" s="30"/>
      <c r="K43" s="69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69" t="s">
        <v>21</v>
      </c>
      <c r="F44" s="69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69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100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50000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50000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6" right="0.16" top="0.31" bottom="0.42" header="0.31496062992125984" footer="0.31496062992125984"/>
  <pageSetup scale="7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2"/>
  <sheetViews>
    <sheetView workbookViewId="0">
      <selection activeCell="C16" sqref="C16"/>
    </sheetView>
  </sheetViews>
  <sheetFormatPr baseColWidth="10" defaultRowHeight="15"/>
  <cols>
    <col min="1" max="1" width="11" style="4" customWidth="1"/>
    <col min="2" max="2" width="26.1406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0.140625" style="4" customWidth="1"/>
    <col min="8" max="8" width="17.85546875" style="150" customWidth="1"/>
    <col min="9" max="9" width="15.42578125" style="4" customWidth="1"/>
    <col min="10" max="10" width="11.42578125" style="4"/>
    <col min="11" max="11" width="10.140625" style="4" customWidth="1"/>
    <col min="12" max="12" width="10.5703125" style="4" customWidth="1"/>
    <col min="13" max="13" width="9.5703125" style="4" customWidth="1"/>
    <col min="14" max="14" width="9.710937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45"/>
      <c r="I1" s="1"/>
      <c r="J1" s="2" t="s">
        <v>1</v>
      </c>
      <c r="K1" s="16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45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58</v>
      </c>
      <c r="F3" s="8"/>
      <c r="G3" s="1"/>
      <c r="H3" s="145"/>
      <c r="I3" s="1"/>
      <c r="J3" s="170"/>
      <c r="K3" s="186">
        <v>40753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7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/>
      <c r="B6" s="10" t="s">
        <v>431</v>
      </c>
      <c r="C6" s="11" t="s">
        <v>44</v>
      </c>
      <c r="D6" s="12">
        <v>40753</v>
      </c>
      <c r="E6" s="12">
        <v>40755</v>
      </c>
      <c r="F6" s="13">
        <v>38693</v>
      </c>
      <c r="G6" s="14">
        <v>45816</v>
      </c>
      <c r="H6" s="14"/>
      <c r="I6" s="14"/>
      <c r="J6" s="15">
        <v>45816</v>
      </c>
      <c r="K6" s="14"/>
      <c r="L6" s="14"/>
      <c r="M6" s="14"/>
      <c r="N6" s="17">
        <f t="shared" ref="N6:N41" si="0">SUM(G6+I6)</f>
        <v>45816</v>
      </c>
    </row>
    <row r="7" spans="1:14" ht="15.75" customHeight="1">
      <c r="A7" s="10"/>
      <c r="B7" s="10" t="s">
        <v>432</v>
      </c>
      <c r="C7" s="11" t="s">
        <v>44</v>
      </c>
      <c r="D7" s="12"/>
      <c r="E7" s="12"/>
      <c r="F7" s="13">
        <v>38694</v>
      </c>
      <c r="G7" s="14"/>
      <c r="H7" s="14" t="s">
        <v>57</v>
      </c>
      <c r="I7" s="14">
        <v>3600</v>
      </c>
      <c r="J7" s="15">
        <v>3600</v>
      </c>
      <c r="K7" s="14"/>
      <c r="L7" s="14"/>
      <c r="M7" s="14"/>
      <c r="N7" s="17">
        <f t="shared" si="0"/>
        <v>3600</v>
      </c>
    </row>
    <row r="8" spans="1:14">
      <c r="A8" s="10"/>
      <c r="B8" s="10"/>
      <c r="C8" s="11"/>
      <c r="D8" s="12"/>
      <c r="E8" s="12"/>
      <c r="F8" s="13"/>
      <c r="G8" s="14"/>
      <c r="H8" s="14"/>
      <c r="I8" s="14"/>
      <c r="J8" s="15"/>
      <c r="K8" s="14"/>
      <c r="L8" s="14"/>
      <c r="M8" s="14"/>
      <c r="N8" s="17">
        <f t="shared" si="0"/>
        <v>0</v>
      </c>
    </row>
    <row r="9" spans="1:14">
      <c r="A9" s="10"/>
      <c r="B9" s="11"/>
      <c r="C9" s="11"/>
      <c r="D9" s="12"/>
      <c r="E9" s="12"/>
      <c r="F9" s="13"/>
      <c r="G9" s="14"/>
      <c r="H9" s="14"/>
      <c r="I9" s="15"/>
      <c r="J9" s="14"/>
      <c r="K9" s="14"/>
      <c r="L9" s="14"/>
      <c r="M9" s="16"/>
      <c r="N9" s="17">
        <f t="shared" si="0"/>
        <v>0</v>
      </c>
    </row>
    <row r="10" spans="1:14">
      <c r="A10" s="10"/>
      <c r="B10" s="11"/>
      <c r="C10" s="11"/>
      <c r="D10" s="12"/>
      <c r="E10" s="12"/>
      <c r="F10" s="13"/>
      <c r="G10" s="14"/>
      <c r="H10" s="14"/>
      <c r="I10" s="15"/>
      <c r="J10" s="14"/>
      <c r="K10" s="14"/>
      <c r="L10" s="14"/>
      <c r="M10" s="16"/>
      <c r="N10" s="17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8"/>
      <c r="D13" s="12"/>
      <c r="E13" s="12"/>
      <c r="F13" s="13"/>
      <c r="G13" s="14"/>
      <c r="H13" s="146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6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6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6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6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6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6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6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6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1"/>
      <c r="D22" s="12"/>
      <c r="E22" s="12"/>
      <c r="F22" s="13"/>
      <c r="G22" s="14"/>
      <c r="H22" s="146"/>
      <c r="I22" s="15"/>
      <c r="J22" s="14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6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8"/>
      <c r="D24" s="12"/>
      <c r="E24" s="12"/>
      <c r="F24" s="13"/>
      <c r="G24" s="14"/>
      <c r="H24" s="146"/>
      <c r="I24" s="14"/>
      <c r="J24" s="15"/>
      <c r="K24" s="14"/>
      <c r="L24" s="14"/>
      <c r="M24" s="16"/>
      <c r="N24" s="17">
        <f t="shared" si="0"/>
        <v>0</v>
      </c>
    </row>
    <row r="25" spans="1:14">
      <c r="A25" s="10"/>
      <c r="B25" s="11"/>
      <c r="C25" s="11"/>
      <c r="D25" s="12"/>
      <c r="E25" s="12"/>
      <c r="F25" s="13"/>
      <c r="G25" s="14"/>
      <c r="H25" s="146"/>
      <c r="I25" s="15"/>
      <c r="J25" s="14"/>
      <c r="K25" s="14"/>
      <c r="L25" s="14"/>
      <c r="M25" s="16"/>
      <c r="N25" s="17">
        <f t="shared" si="0"/>
        <v>0</v>
      </c>
    </row>
    <row r="26" spans="1:14">
      <c r="A26" s="19"/>
      <c r="B26" s="11"/>
      <c r="C26" s="18"/>
      <c r="D26" s="12"/>
      <c r="E26" s="12"/>
      <c r="F26" s="13"/>
      <c r="G26" s="14"/>
      <c r="H26" s="146"/>
      <c r="I26" s="14"/>
      <c r="J26" s="15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6"/>
      <c r="I27" s="15"/>
      <c r="J27" s="14"/>
      <c r="K27" s="14"/>
      <c r="L27" s="14"/>
      <c r="M27" s="16"/>
      <c r="N27" s="17">
        <f t="shared" si="0"/>
        <v>0</v>
      </c>
    </row>
    <row r="28" spans="1:14">
      <c r="A28" s="19"/>
      <c r="B28" s="20"/>
      <c r="C28" s="18"/>
      <c r="D28" s="12"/>
      <c r="E28" s="12"/>
      <c r="F28" s="13"/>
      <c r="G28" s="14"/>
      <c r="H28" s="146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10"/>
      <c r="C29" s="18"/>
      <c r="D29" s="12"/>
      <c r="E29" s="12"/>
      <c r="F29" s="13"/>
      <c r="G29" s="14"/>
      <c r="H29" s="146"/>
      <c r="I29" s="15"/>
      <c r="J29" s="15"/>
      <c r="K29" s="14"/>
      <c r="L29" s="14"/>
      <c r="M29" s="16"/>
      <c r="N29" s="17">
        <f t="shared" si="0"/>
        <v>0</v>
      </c>
    </row>
    <row r="30" spans="1:14">
      <c r="A30" s="19"/>
      <c r="B30" s="20"/>
      <c r="C30" s="18"/>
      <c r="D30" s="12"/>
      <c r="E30" s="12"/>
      <c r="F30" s="13"/>
      <c r="G30" s="14"/>
      <c r="H30" s="146"/>
      <c r="I30" s="14"/>
      <c r="J30" s="14"/>
      <c r="K30" s="14"/>
      <c r="L30" s="14"/>
      <c r="M30" s="16"/>
      <c r="N30" s="17">
        <f t="shared" si="0"/>
        <v>0</v>
      </c>
    </row>
    <row r="31" spans="1:14">
      <c r="A31" s="21"/>
      <c r="B31" s="20"/>
      <c r="C31" s="18"/>
      <c r="D31" s="12"/>
      <c r="E31" s="12"/>
      <c r="F31" s="13"/>
      <c r="G31" s="14"/>
      <c r="H31" s="147"/>
      <c r="I31" s="23"/>
      <c r="J31" s="14"/>
      <c r="K31" s="24"/>
      <c r="L31" s="14"/>
      <c r="M31" s="16"/>
      <c r="N31" s="17">
        <f t="shared" si="0"/>
        <v>0</v>
      </c>
    </row>
    <row r="32" spans="1:14">
      <c r="A32" s="21"/>
      <c r="B32" s="25"/>
      <c r="C32" s="18"/>
      <c r="D32" s="12"/>
      <c r="E32" s="12"/>
      <c r="F32" s="13"/>
      <c r="G32" s="22"/>
      <c r="H32" s="147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1"/>
      <c r="B33" s="25"/>
      <c r="C33" s="25"/>
      <c r="D33" s="26"/>
      <c r="E33" s="26"/>
      <c r="F33" s="13"/>
      <c r="G33" s="22"/>
      <c r="H33" s="147"/>
      <c r="I33" s="23"/>
      <c r="J33" s="22"/>
      <c r="K33" s="24"/>
      <c r="L33" s="22"/>
      <c r="M33" s="16"/>
      <c r="N33" s="17">
        <f t="shared" si="0"/>
        <v>0</v>
      </c>
    </row>
    <row r="34" spans="1:14">
      <c r="A34" s="27"/>
      <c r="B34" s="28"/>
      <c r="C34" s="28"/>
      <c r="D34" s="26"/>
      <c r="E34" s="26"/>
      <c r="F34" s="13"/>
      <c r="G34" s="14"/>
      <c r="H34" s="147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9"/>
      <c r="D35" s="26"/>
      <c r="E35" s="26"/>
      <c r="F35" s="13"/>
      <c r="G35" s="14"/>
      <c r="H35" s="147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13"/>
      <c r="G36" s="14"/>
      <c r="H36" s="147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147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147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147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147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147"/>
      <c r="I41" s="23"/>
      <c r="J41" s="14"/>
      <c r="K41" s="22"/>
      <c r="L41" s="14"/>
      <c r="M41" s="16"/>
      <c r="N41" s="17">
        <f t="shared" si="0"/>
        <v>0</v>
      </c>
    </row>
    <row r="42" spans="1:14">
      <c r="A42" s="27"/>
      <c r="B42" s="29"/>
      <c r="C42" s="28"/>
      <c r="D42" s="26"/>
      <c r="E42" s="26"/>
      <c r="F42" s="28"/>
      <c r="G42" s="14"/>
      <c r="H42" s="147"/>
      <c r="I42" s="23"/>
      <c r="J42" s="14"/>
      <c r="K42" s="22"/>
      <c r="L42" s="14"/>
      <c r="M42" s="16"/>
      <c r="N42" s="17">
        <f>SUM(N6:N41)</f>
        <v>49416</v>
      </c>
    </row>
    <row r="43" spans="1:14">
      <c r="A43" s="7" t="s">
        <v>18</v>
      </c>
      <c r="B43" s="7"/>
      <c r="C43" s="30"/>
      <c r="D43" s="31"/>
      <c r="E43" s="31"/>
      <c r="F43" s="31"/>
      <c r="G43" s="14">
        <f>SUM(G6:G42)</f>
        <v>45816</v>
      </c>
      <c r="H43" s="146"/>
      <c r="I43" s="32">
        <f>SUM(I6:I41)</f>
        <v>3600</v>
      </c>
      <c r="J43" s="32">
        <f>SUM(J6:J41)</f>
        <v>49416</v>
      </c>
      <c r="K43" s="32">
        <f>SUM(K6:K41)</f>
        <v>0</v>
      </c>
      <c r="L43" s="32">
        <f>SUM(L6:L42)</f>
        <v>0</v>
      </c>
      <c r="M43" s="32">
        <f>SUM(M6:M42)</f>
        <v>0</v>
      </c>
      <c r="N43" s="32">
        <f>SUM(J43:M43)</f>
        <v>49416</v>
      </c>
    </row>
    <row r="44" spans="1:14">
      <c r="A44" s="1"/>
      <c r="B44" s="1"/>
      <c r="C44" s="1"/>
      <c r="D44" s="33"/>
      <c r="E44" s="1"/>
      <c r="F44" s="1"/>
      <c r="G44" s="1"/>
      <c r="H44" s="148" t="s">
        <v>19</v>
      </c>
      <c r="I44" s="34"/>
      <c r="J44" s="30"/>
      <c r="K44" s="170"/>
      <c r="L44" s="30"/>
      <c r="M44" s="30"/>
      <c r="N44" s="1"/>
    </row>
    <row r="45" spans="1:14" ht="18.75">
      <c r="A45" s="7" t="s">
        <v>20</v>
      </c>
      <c r="B45" s="7"/>
      <c r="C45" s="1"/>
      <c r="D45" s="33"/>
      <c r="E45" s="170" t="s">
        <v>21</v>
      </c>
      <c r="F45" s="170"/>
      <c r="G45" s="35"/>
      <c r="H45" s="188"/>
      <c r="I45" s="189"/>
      <c r="J45" s="36"/>
      <c r="K45" s="37"/>
      <c r="L45" s="37"/>
      <c r="M45" s="1"/>
      <c r="N45" s="1"/>
    </row>
    <row r="46" spans="1:14" ht="15.75">
      <c r="A46" s="7" t="s">
        <v>22</v>
      </c>
      <c r="B46" s="170"/>
      <c r="C46" s="38"/>
      <c r="D46" s="39"/>
      <c r="E46" s="190">
        <v>498</v>
      </c>
      <c r="F46" s="191"/>
      <c r="G46" s="192"/>
      <c r="H46" s="193"/>
      <c r="I46" s="194"/>
      <c r="J46" s="37"/>
      <c r="K46" s="37"/>
      <c r="L46" s="37"/>
      <c r="M46" s="1"/>
      <c r="N46" s="40"/>
    </row>
    <row r="47" spans="1:14">
      <c r="A47" s="7" t="s">
        <v>23</v>
      </c>
      <c r="B47" s="1"/>
      <c r="C47" s="41">
        <v>90</v>
      </c>
      <c r="D47" s="39"/>
      <c r="E47" s="39"/>
      <c r="F47" s="39"/>
      <c r="G47" s="1"/>
      <c r="H47" s="149"/>
      <c r="I47" s="43"/>
      <c r="J47" s="1"/>
      <c r="K47" s="1"/>
      <c r="L47" s="1"/>
      <c r="M47" s="1"/>
      <c r="N47" s="40"/>
    </row>
    <row r="48" spans="1:14">
      <c r="A48" s="1"/>
      <c r="B48" s="1"/>
      <c r="C48" s="44">
        <f>((C46+C47)*E46)</f>
        <v>44820</v>
      </c>
      <c r="D48" s="39"/>
      <c r="E48" s="39"/>
      <c r="F48" s="39"/>
      <c r="G48" s="1"/>
      <c r="H48" s="145"/>
      <c r="I48" s="1"/>
      <c r="J48" s="1"/>
      <c r="K48" s="1"/>
      <c r="L48" s="1"/>
      <c r="M48" s="1"/>
      <c r="N48" s="40"/>
    </row>
    <row r="49" spans="1:14">
      <c r="A49" s="7" t="s">
        <v>24</v>
      </c>
      <c r="B49" s="1"/>
      <c r="C49" s="45">
        <v>4600</v>
      </c>
      <c r="D49" s="39"/>
      <c r="E49" s="39"/>
      <c r="F49" s="39"/>
      <c r="G49" s="1"/>
      <c r="H49" s="145"/>
      <c r="I49" s="1"/>
      <c r="J49" s="1"/>
      <c r="K49" s="1"/>
      <c r="L49" s="1"/>
      <c r="M49" s="1"/>
      <c r="N49" s="1"/>
    </row>
    <row r="50" spans="1:14">
      <c r="A50" s="179" t="s">
        <v>16</v>
      </c>
      <c r="B50" s="179"/>
      <c r="C50" s="44">
        <f>SUM(C48+C49)</f>
        <v>49420</v>
      </c>
      <c r="D50" s="39"/>
      <c r="E50" s="39"/>
      <c r="F50" s="39"/>
      <c r="G50" s="1"/>
      <c r="H50" s="145"/>
      <c r="I50" s="1"/>
      <c r="J50" s="1"/>
      <c r="K50" s="1"/>
      <c r="L50" s="1"/>
      <c r="M50" s="1"/>
      <c r="N50" s="33"/>
    </row>
    <row r="52" spans="1:14">
      <c r="A52" s="80"/>
      <c r="B52" s="81"/>
      <c r="C52" s="80"/>
      <c r="D52" s="80"/>
      <c r="E52" s="80"/>
      <c r="F52" s="8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B19" sqref="B19"/>
    </sheetView>
  </sheetViews>
  <sheetFormatPr baseColWidth="10" defaultRowHeight="15"/>
  <cols>
    <col min="1" max="1" width="7.28515625" style="4" customWidth="1"/>
    <col min="2" max="2" width="22.710937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9.4257812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6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71</v>
      </c>
      <c r="F3" s="8"/>
      <c r="G3" s="1"/>
      <c r="H3" s="1"/>
      <c r="I3" s="1"/>
      <c r="J3" s="67"/>
      <c r="K3" s="186">
        <v>40731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6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/>
      <c r="B6" s="11" t="s">
        <v>135</v>
      </c>
      <c r="C6" s="11" t="s">
        <v>136</v>
      </c>
      <c r="D6" s="12">
        <v>40730</v>
      </c>
      <c r="E6" s="12">
        <v>40731</v>
      </c>
      <c r="F6" s="13">
        <v>38462</v>
      </c>
      <c r="G6" s="14">
        <v>20000</v>
      </c>
      <c r="H6" s="14"/>
      <c r="I6" s="15"/>
      <c r="J6" s="14"/>
      <c r="K6" s="14">
        <v>20000</v>
      </c>
      <c r="L6" s="14"/>
      <c r="M6" s="16"/>
      <c r="N6" s="17">
        <f t="shared" ref="N6:N40" si="0">SUM(G6+I6)</f>
        <v>20000</v>
      </c>
    </row>
    <row r="7" spans="1:14">
      <c r="A7" s="10"/>
      <c r="B7" s="11" t="s">
        <v>128</v>
      </c>
      <c r="C7" s="12" t="s">
        <v>17</v>
      </c>
      <c r="D7" s="12">
        <v>40731</v>
      </c>
      <c r="E7" s="12">
        <v>40732</v>
      </c>
      <c r="F7" s="13">
        <v>38463</v>
      </c>
      <c r="G7" s="14">
        <v>77000</v>
      </c>
      <c r="H7" s="14"/>
      <c r="I7" s="15"/>
      <c r="J7" s="14">
        <v>77000</v>
      </c>
      <c r="K7" s="14"/>
      <c r="L7" s="14"/>
      <c r="M7" s="14"/>
      <c r="N7" s="17">
        <f t="shared" si="0"/>
        <v>77000</v>
      </c>
    </row>
    <row r="8" spans="1:14">
      <c r="A8" s="10"/>
      <c r="B8" s="11" t="s">
        <v>137</v>
      </c>
      <c r="C8" s="12" t="s">
        <v>138</v>
      </c>
      <c r="D8" s="12">
        <v>40730</v>
      </c>
      <c r="E8" s="12">
        <v>40731</v>
      </c>
      <c r="F8" s="13">
        <v>38464</v>
      </c>
      <c r="G8" s="14">
        <v>20000</v>
      </c>
      <c r="H8" s="14"/>
      <c r="I8" s="15"/>
      <c r="J8" s="14"/>
      <c r="K8" s="14">
        <v>20000</v>
      </c>
      <c r="L8" s="14"/>
      <c r="M8" s="14"/>
      <c r="N8" s="17">
        <f t="shared" si="0"/>
        <v>20000</v>
      </c>
    </row>
    <row r="9" spans="1:14">
      <c r="A9" s="10"/>
      <c r="B9" s="11" t="s">
        <v>139</v>
      </c>
      <c r="C9" s="11" t="s">
        <v>140</v>
      </c>
      <c r="D9" s="12">
        <v>40730</v>
      </c>
      <c r="E9" s="12">
        <v>40731</v>
      </c>
      <c r="F9" s="13">
        <v>38465</v>
      </c>
      <c r="G9" s="14">
        <v>20000</v>
      </c>
      <c r="H9" s="14"/>
      <c r="I9" s="15"/>
      <c r="J9" s="14"/>
      <c r="K9" s="14">
        <v>20000</v>
      </c>
      <c r="L9" s="14"/>
      <c r="M9" s="16"/>
      <c r="N9" s="17">
        <f t="shared" si="0"/>
        <v>20000</v>
      </c>
    </row>
    <row r="10" spans="1:14">
      <c r="A10" s="10"/>
      <c r="B10" s="11" t="s">
        <v>141</v>
      </c>
      <c r="C10" s="11" t="s">
        <v>17</v>
      </c>
      <c r="D10" s="12">
        <v>40727</v>
      </c>
      <c r="E10" s="12">
        <v>40731</v>
      </c>
      <c r="F10" s="13">
        <v>38466</v>
      </c>
      <c r="G10" s="14">
        <v>98000</v>
      </c>
      <c r="H10" s="14"/>
      <c r="I10" s="15"/>
      <c r="J10" s="14"/>
      <c r="K10" s="14">
        <v>98000</v>
      </c>
      <c r="L10" s="14"/>
      <c r="M10" s="16"/>
      <c r="N10" s="17">
        <f t="shared" si="0"/>
        <v>98000</v>
      </c>
    </row>
    <row r="11" spans="1:14">
      <c r="A11" s="10"/>
      <c r="B11" s="11" t="s">
        <v>71</v>
      </c>
      <c r="C11" s="18"/>
      <c r="D11" s="12"/>
      <c r="E11" s="12"/>
      <c r="F11" s="13">
        <v>38467</v>
      </c>
      <c r="G11" s="14"/>
      <c r="H11" s="14" t="s">
        <v>57</v>
      </c>
      <c r="I11" s="15">
        <v>3500</v>
      </c>
      <c r="J11" s="14">
        <v>3500</v>
      </c>
      <c r="K11" s="14"/>
      <c r="L11" s="14"/>
      <c r="M11" s="16"/>
      <c r="N11" s="17">
        <f t="shared" si="0"/>
        <v>3500</v>
      </c>
    </row>
    <row r="12" spans="1:14">
      <c r="A12" s="10"/>
      <c r="B12" s="11" t="s">
        <v>142</v>
      </c>
      <c r="C12" s="18" t="s">
        <v>17</v>
      </c>
      <c r="D12" s="12">
        <v>40731</v>
      </c>
      <c r="E12" s="12">
        <v>40732</v>
      </c>
      <c r="F12" s="13">
        <v>38468</v>
      </c>
      <c r="G12" s="14">
        <v>38500</v>
      </c>
      <c r="H12" s="14"/>
      <c r="I12" s="15"/>
      <c r="J12" s="14"/>
      <c r="K12" s="14">
        <v>38500</v>
      </c>
      <c r="L12" s="14"/>
      <c r="M12" s="16"/>
      <c r="N12" s="17">
        <f t="shared" si="0"/>
        <v>38500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277000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273500</v>
      </c>
      <c r="H42" s="14"/>
      <c r="I42" s="32">
        <f>SUM(I6:I40)</f>
        <v>3500</v>
      </c>
      <c r="J42" s="32">
        <f>SUM(J6:J40)</f>
        <v>80500</v>
      </c>
      <c r="K42" s="32">
        <f>SUM(K6:K40)</f>
        <v>196500</v>
      </c>
      <c r="L42" s="32">
        <f>SUM(L6:L41)</f>
        <v>0</v>
      </c>
      <c r="M42" s="32">
        <f>SUM(M6:M41)</f>
        <v>0</v>
      </c>
      <c r="N42" s="32">
        <f>SUM(J42:M42)</f>
        <v>277000</v>
      </c>
    </row>
    <row r="43" spans="1:14">
      <c r="A43" s="1"/>
      <c r="B43" s="1"/>
      <c r="C43" s="1"/>
      <c r="D43" s="33"/>
      <c r="E43" s="1"/>
      <c r="F43" s="1"/>
      <c r="G43" s="1"/>
      <c r="H43" s="66" t="s">
        <v>19</v>
      </c>
      <c r="I43" s="34"/>
      <c r="J43" s="30"/>
      <c r="K43" s="67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67" t="s">
        <v>21</v>
      </c>
      <c r="F44" s="67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67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80500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80500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6" right="0.16" top="0.31" bottom="0.42" header="0.31496062992125984" footer="0.31496062992125984"/>
  <pageSetup scale="70" orientation="landscape" horizontalDpi="0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XFD1048576"/>
    </sheetView>
  </sheetViews>
  <sheetFormatPr baseColWidth="10" defaultRowHeight="15"/>
  <cols>
    <col min="1" max="1" width="7.28515625" style="4" customWidth="1"/>
    <col min="2" max="2" width="22.710937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9.4257812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6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41</v>
      </c>
      <c r="F3" s="8"/>
      <c r="G3" s="1"/>
      <c r="H3" s="1"/>
      <c r="I3" s="1"/>
      <c r="J3" s="65"/>
      <c r="K3" s="186">
        <v>40730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6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/>
      <c r="B6" s="11" t="s">
        <v>124</v>
      </c>
      <c r="C6" s="11" t="s">
        <v>125</v>
      </c>
      <c r="D6" s="12">
        <v>40739</v>
      </c>
      <c r="E6" s="12">
        <v>40741</v>
      </c>
      <c r="F6" s="13">
        <v>38453</v>
      </c>
      <c r="G6" s="14">
        <v>46000</v>
      </c>
      <c r="H6" s="14"/>
      <c r="I6" s="15"/>
      <c r="J6" s="14"/>
      <c r="K6" s="14"/>
      <c r="L6" s="14"/>
      <c r="M6" s="16">
        <v>46000</v>
      </c>
      <c r="N6" s="17">
        <f t="shared" ref="N6:N40" si="0">SUM(G6+I6)</f>
        <v>46000</v>
      </c>
    </row>
    <row r="7" spans="1:14">
      <c r="A7" s="10"/>
      <c r="B7" s="11" t="s">
        <v>126</v>
      </c>
      <c r="C7" s="12" t="s">
        <v>127</v>
      </c>
      <c r="D7" s="12">
        <v>40723</v>
      </c>
      <c r="E7" s="12">
        <v>40725</v>
      </c>
      <c r="F7" s="13">
        <v>38454</v>
      </c>
      <c r="G7" s="14">
        <v>38000</v>
      </c>
      <c r="H7" s="14"/>
      <c r="I7" s="15"/>
      <c r="J7" s="14"/>
      <c r="K7" s="14"/>
      <c r="L7" s="14"/>
      <c r="M7" s="14">
        <v>38000</v>
      </c>
      <c r="N7" s="17">
        <f t="shared" si="0"/>
        <v>38000</v>
      </c>
    </row>
    <row r="8" spans="1:14">
      <c r="A8" s="10"/>
      <c r="B8" s="11" t="s">
        <v>128</v>
      </c>
      <c r="C8" s="12" t="s">
        <v>44</v>
      </c>
      <c r="D8" s="12">
        <v>40730</v>
      </c>
      <c r="E8" s="12">
        <v>40731</v>
      </c>
      <c r="F8" s="13">
        <v>38455</v>
      </c>
      <c r="G8" s="14">
        <v>77000</v>
      </c>
      <c r="H8" s="14"/>
      <c r="I8" s="15"/>
      <c r="J8" s="14">
        <v>77000</v>
      </c>
      <c r="K8" s="14"/>
      <c r="L8" s="14"/>
      <c r="M8" s="14"/>
      <c r="N8" s="17">
        <f t="shared" si="0"/>
        <v>77000</v>
      </c>
    </row>
    <row r="9" spans="1:14">
      <c r="A9" s="10"/>
      <c r="B9" s="11" t="s">
        <v>129</v>
      </c>
      <c r="C9" s="11" t="s">
        <v>44</v>
      </c>
      <c r="D9" s="12">
        <v>40730</v>
      </c>
      <c r="E9" s="12">
        <v>40731</v>
      </c>
      <c r="F9" s="13">
        <v>38456</v>
      </c>
      <c r="G9" s="14">
        <v>20500</v>
      </c>
      <c r="H9" s="14"/>
      <c r="I9" s="15"/>
      <c r="J9" s="14">
        <v>20500</v>
      </c>
      <c r="K9" s="14"/>
      <c r="L9" s="14"/>
      <c r="M9" s="16"/>
      <c r="N9" s="17">
        <f t="shared" si="0"/>
        <v>20500</v>
      </c>
    </row>
    <row r="10" spans="1:14">
      <c r="A10" s="10"/>
      <c r="B10" s="11" t="s">
        <v>130</v>
      </c>
      <c r="C10" s="11" t="s">
        <v>127</v>
      </c>
      <c r="D10" s="12">
        <v>40683</v>
      </c>
      <c r="E10" s="12">
        <v>40685</v>
      </c>
      <c r="F10" s="13">
        <v>38457</v>
      </c>
      <c r="G10" s="14">
        <v>46000</v>
      </c>
      <c r="H10" s="14"/>
      <c r="I10" s="15"/>
      <c r="J10" s="14"/>
      <c r="K10" s="14"/>
      <c r="L10" s="14"/>
      <c r="M10" s="16">
        <v>46000</v>
      </c>
      <c r="N10" s="17">
        <f t="shared" si="0"/>
        <v>46000</v>
      </c>
    </row>
    <row r="11" spans="1:14">
      <c r="A11" s="10"/>
      <c r="B11" s="11" t="s">
        <v>131</v>
      </c>
      <c r="C11" s="18" t="s">
        <v>44</v>
      </c>
      <c r="D11" s="12">
        <v>40730</v>
      </c>
      <c r="E11" s="12">
        <v>40731</v>
      </c>
      <c r="F11" s="13">
        <v>38458</v>
      </c>
      <c r="G11" s="14">
        <v>49000</v>
      </c>
      <c r="H11" s="14"/>
      <c r="I11" s="15"/>
      <c r="J11" s="14"/>
      <c r="K11" s="14">
        <v>49000</v>
      </c>
      <c r="L11" s="14"/>
      <c r="M11" s="16"/>
      <c r="N11" s="17">
        <f t="shared" si="0"/>
        <v>49000</v>
      </c>
    </row>
    <row r="12" spans="1:14">
      <c r="A12" s="10"/>
      <c r="B12" s="11" t="s">
        <v>132</v>
      </c>
      <c r="C12" s="18" t="s">
        <v>44</v>
      </c>
      <c r="D12" s="12"/>
      <c r="E12" s="12"/>
      <c r="F12" s="13">
        <v>38459</v>
      </c>
      <c r="G12" s="14"/>
      <c r="H12" s="14" t="s">
        <v>133</v>
      </c>
      <c r="I12" s="15">
        <v>85000</v>
      </c>
      <c r="J12" s="14"/>
      <c r="K12" s="14">
        <v>85000</v>
      </c>
      <c r="L12" s="14"/>
      <c r="M12" s="16"/>
      <c r="N12" s="17">
        <f t="shared" si="0"/>
        <v>85000</v>
      </c>
    </row>
    <row r="13" spans="1:14">
      <c r="A13" s="10"/>
      <c r="B13" s="11" t="s">
        <v>134</v>
      </c>
      <c r="C13" s="11" t="s">
        <v>60</v>
      </c>
      <c r="D13" s="12"/>
      <c r="E13" s="12"/>
      <c r="F13" s="13">
        <v>38460</v>
      </c>
      <c r="G13" s="14">
        <v>20000</v>
      </c>
      <c r="H13" s="14"/>
      <c r="I13" s="15"/>
      <c r="J13" s="14"/>
      <c r="K13" s="14">
        <v>20000</v>
      </c>
      <c r="L13" s="14"/>
      <c r="M13" s="16"/>
      <c r="N13" s="17">
        <f t="shared" si="0"/>
        <v>20000</v>
      </c>
    </row>
    <row r="14" spans="1:14">
      <c r="A14" s="10"/>
      <c r="B14" s="11" t="s">
        <v>25</v>
      </c>
      <c r="C14" s="11"/>
      <c r="D14" s="12"/>
      <c r="E14" s="12"/>
      <c r="F14" s="13"/>
      <c r="G14" s="14"/>
      <c r="H14" s="14" t="s">
        <v>57</v>
      </c>
      <c r="I14" s="15">
        <v>5400</v>
      </c>
      <c r="J14" s="14">
        <v>5400</v>
      </c>
      <c r="K14" s="14"/>
      <c r="L14" s="14"/>
      <c r="M14" s="16"/>
      <c r="N14" s="17">
        <f t="shared" si="0"/>
        <v>5400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386900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296500</v>
      </c>
      <c r="H42" s="14"/>
      <c r="I42" s="32">
        <f>SUM(I6:I40)</f>
        <v>90400</v>
      </c>
      <c r="J42" s="32">
        <f>SUM(J6:J40)</f>
        <v>102900</v>
      </c>
      <c r="K42" s="32">
        <f>SUM(K6:K40)</f>
        <v>154000</v>
      </c>
      <c r="L42" s="32">
        <f>SUM(L6:L41)</f>
        <v>0</v>
      </c>
      <c r="M42" s="32">
        <f>SUM(M6:M41)</f>
        <v>130000</v>
      </c>
      <c r="N42" s="32">
        <f>SUM(J42:M42)</f>
        <v>386900</v>
      </c>
    </row>
    <row r="43" spans="1:14">
      <c r="A43" s="1"/>
      <c r="B43" s="1"/>
      <c r="C43" s="1"/>
      <c r="D43" s="33"/>
      <c r="E43" s="1"/>
      <c r="F43" s="1"/>
      <c r="G43" s="1"/>
      <c r="H43" s="64" t="s">
        <v>19</v>
      </c>
      <c r="I43" s="34"/>
      <c r="J43" s="30"/>
      <c r="K43" s="65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65" t="s">
        <v>21</v>
      </c>
      <c r="F44" s="65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65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/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102900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102900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6" right="0.16" top="0.31" bottom="0.42" header="0.31496062992125984" footer="0.31496062992125984"/>
  <pageSetup scale="70" orientation="landscape" horizontalDpi="0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N49"/>
  <sheetViews>
    <sheetView topLeftCell="A31" workbookViewId="0">
      <selection activeCell="C45" sqref="C45:F49"/>
    </sheetView>
  </sheetViews>
  <sheetFormatPr baseColWidth="10" defaultRowHeight="15"/>
  <cols>
    <col min="1" max="1" width="7.28515625" style="4" customWidth="1"/>
    <col min="2" max="2" width="22.710937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9.4257812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6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58</v>
      </c>
      <c r="F3" s="8"/>
      <c r="G3" s="1"/>
      <c r="H3" s="1"/>
      <c r="I3" s="1"/>
      <c r="J3" s="63"/>
      <c r="K3" s="186">
        <v>40730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6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/>
      <c r="B6" s="11" t="s">
        <v>110</v>
      </c>
      <c r="C6" s="11" t="s">
        <v>111</v>
      </c>
      <c r="D6" s="12">
        <v>40720</v>
      </c>
      <c r="E6" s="12">
        <v>40722</v>
      </c>
      <c r="F6" s="13">
        <v>38441</v>
      </c>
      <c r="G6" s="14">
        <v>46000</v>
      </c>
      <c r="H6" s="14"/>
      <c r="I6" s="15"/>
      <c r="J6" s="14"/>
      <c r="K6" s="14"/>
      <c r="L6" s="14"/>
      <c r="M6" s="16">
        <v>46000</v>
      </c>
      <c r="N6" s="17">
        <f t="shared" ref="N6:N40" si="0">SUM(G6+I6)</f>
        <v>46000</v>
      </c>
    </row>
    <row r="7" spans="1:14">
      <c r="A7" s="10"/>
      <c r="B7" s="11" t="s">
        <v>112</v>
      </c>
      <c r="C7" s="12" t="s">
        <v>60</v>
      </c>
      <c r="D7" s="12">
        <v>40728</v>
      </c>
      <c r="E7" s="12">
        <v>40730</v>
      </c>
      <c r="F7" s="13">
        <v>38442</v>
      </c>
      <c r="G7" s="14">
        <v>42000</v>
      </c>
      <c r="H7" s="14"/>
      <c r="I7" s="15"/>
      <c r="J7" s="14">
        <v>42000</v>
      </c>
      <c r="K7" s="14"/>
      <c r="L7" s="14"/>
      <c r="M7" s="14"/>
      <c r="N7" s="17">
        <f t="shared" si="0"/>
        <v>42000</v>
      </c>
    </row>
    <row r="8" spans="1:14">
      <c r="A8" s="10"/>
      <c r="B8" s="11" t="s">
        <v>112</v>
      </c>
      <c r="C8" s="12" t="s">
        <v>60</v>
      </c>
      <c r="D8" s="12">
        <v>40728</v>
      </c>
      <c r="E8" s="12">
        <v>40730</v>
      </c>
      <c r="F8" s="13">
        <v>38444</v>
      </c>
      <c r="G8" s="14">
        <v>42000</v>
      </c>
      <c r="H8" s="14"/>
      <c r="I8" s="15"/>
      <c r="J8" s="14"/>
      <c r="K8" s="14">
        <v>42000</v>
      </c>
      <c r="L8" s="14"/>
      <c r="M8" s="14"/>
      <c r="N8" s="17">
        <f t="shared" si="0"/>
        <v>42000</v>
      </c>
    </row>
    <row r="9" spans="1:14">
      <c r="A9" s="10"/>
      <c r="B9" s="11" t="s">
        <v>113</v>
      </c>
      <c r="C9" s="11" t="s">
        <v>60</v>
      </c>
      <c r="D9" s="12">
        <v>40729</v>
      </c>
      <c r="E9" s="12">
        <v>40730</v>
      </c>
      <c r="F9" s="13">
        <v>38445</v>
      </c>
      <c r="G9" s="14">
        <v>20000</v>
      </c>
      <c r="H9" s="14"/>
      <c r="I9" s="15"/>
      <c r="J9" s="14"/>
      <c r="K9" s="14">
        <v>20000</v>
      </c>
      <c r="L9" s="14"/>
      <c r="M9" s="16"/>
      <c r="N9" s="17">
        <f t="shared" si="0"/>
        <v>20000</v>
      </c>
    </row>
    <row r="10" spans="1:14">
      <c r="A10" s="10"/>
      <c r="B10" s="11" t="s">
        <v>114</v>
      </c>
      <c r="C10" s="11" t="s">
        <v>17</v>
      </c>
      <c r="D10" s="12"/>
      <c r="E10" s="12"/>
      <c r="F10" s="13">
        <v>38446</v>
      </c>
      <c r="G10" s="14"/>
      <c r="H10" s="14" t="s">
        <v>115</v>
      </c>
      <c r="I10" s="15">
        <v>138000</v>
      </c>
      <c r="J10" s="14"/>
      <c r="K10" s="14">
        <v>138000</v>
      </c>
      <c r="L10" s="14"/>
      <c r="M10" s="16"/>
      <c r="N10" s="17">
        <f t="shared" si="0"/>
        <v>138000</v>
      </c>
    </row>
    <row r="11" spans="1:14">
      <c r="A11" s="10"/>
      <c r="B11" s="11" t="s">
        <v>116</v>
      </c>
      <c r="C11" s="18" t="s">
        <v>17</v>
      </c>
      <c r="D11" s="12">
        <v>40730</v>
      </c>
      <c r="E11" s="12">
        <v>40731</v>
      </c>
      <c r="F11" s="13">
        <v>38447</v>
      </c>
      <c r="G11" s="14">
        <v>25000</v>
      </c>
      <c r="H11" s="14"/>
      <c r="I11" s="15"/>
      <c r="J11" s="14"/>
      <c r="K11" s="14">
        <v>25000</v>
      </c>
      <c r="L11" s="14"/>
      <c r="M11" s="16"/>
      <c r="N11" s="17">
        <f t="shared" si="0"/>
        <v>25000</v>
      </c>
    </row>
    <row r="12" spans="1:14">
      <c r="A12" s="10"/>
      <c r="B12" s="11" t="s">
        <v>118</v>
      </c>
      <c r="C12" s="18" t="s">
        <v>17</v>
      </c>
      <c r="D12" s="12">
        <v>40730</v>
      </c>
      <c r="E12" s="12">
        <v>40733</v>
      </c>
      <c r="F12" s="13">
        <v>38448</v>
      </c>
      <c r="G12" s="14">
        <v>92000</v>
      </c>
      <c r="H12" s="14"/>
      <c r="I12" s="15"/>
      <c r="J12" s="14"/>
      <c r="K12" s="14">
        <v>92000</v>
      </c>
      <c r="L12" s="14"/>
      <c r="M12" s="16"/>
      <c r="N12" s="17">
        <f t="shared" si="0"/>
        <v>92000</v>
      </c>
    </row>
    <row r="13" spans="1:14">
      <c r="A13" s="10"/>
      <c r="B13" s="11" t="s">
        <v>118</v>
      </c>
      <c r="C13" s="11" t="s">
        <v>17</v>
      </c>
      <c r="D13" s="12"/>
      <c r="E13" s="12"/>
      <c r="F13" s="13">
        <v>38449</v>
      </c>
      <c r="G13" s="14"/>
      <c r="H13" s="14" t="s">
        <v>119</v>
      </c>
      <c r="I13" s="15">
        <v>60000</v>
      </c>
      <c r="J13" s="14"/>
      <c r="K13" s="14">
        <v>60000</v>
      </c>
      <c r="L13" s="14"/>
      <c r="M13" s="16"/>
      <c r="N13" s="17">
        <f t="shared" si="0"/>
        <v>60000</v>
      </c>
    </row>
    <row r="14" spans="1:14">
      <c r="A14" s="10"/>
      <c r="B14" s="11" t="s">
        <v>120</v>
      </c>
      <c r="C14" s="11" t="s">
        <v>121</v>
      </c>
      <c r="D14" s="12">
        <v>40730</v>
      </c>
      <c r="E14" s="12">
        <v>40732</v>
      </c>
      <c r="F14" s="13">
        <v>38450</v>
      </c>
      <c r="G14" s="14">
        <v>55000</v>
      </c>
      <c r="H14" s="14"/>
      <c r="I14" s="15"/>
      <c r="J14" s="14"/>
      <c r="K14" s="14">
        <v>55000</v>
      </c>
      <c r="L14" s="14"/>
      <c r="M14" s="16"/>
      <c r="N14" s="17">
        <f t="shared" si="0"/>
        <v>55000</v>
      </c>
    </row>
    <row r="15" spans="1:14">
      <c r="A15" s="10"/>
      <c r="B15" s="11" t="s">
        <v>122</v>
      </c>
      <c r="C15" s="11" t="s">
        <v>17</v>
      </c>
      <c r="D15" s="12"/>
      <c r="E15" s="12"/>
      <c r="F15" s="13">
        <v>38451</v>
      </c>
      <c r="G15" s="14"/>
      <c r="H15" s="14" t="s">
        <v>123</v>
      </c>
      <c r="I15" s="15">
        <v>50000</v>
      </c>
      <c r="J15" s="14">
        <v>50000</v>
      </c>
      <c r="K15" s="14"/>
      <c r="L15" s="14"/>
      <c r="M15" s="16"/>
      <c r="N15" s="17">
        <f t="shared" si="0"/>
        <v>50000</v>
      </c>
    </row>
    <row r="16" spans="1:14">
      <c r="A16" s="10"/>
      <c r="B16" s="11" t="s">
        <v>71</v>
      </c>
      <c r="C16" s="11" t="s">
        <v>17</v>
      </c>
      <c r="D16" s="12"/>
      <c r="E16" s="12"/>
      <c r="F16" s="13">
        <v>38452</v>
      </c>
      <c r="G16" s="14"/>
      <c r="H16" s="14" t="s">
        <v>57</v>
      </c>
      <c r="I16" s="15">
        <v>6200</v>
      </c>
      <c r="J16" s="14">
        <v>6200</v>
      </c>
      <c r="K16" s="14"/>
      <c r="L16" s="14"/>
      <c r="M16" s="16"/>
      <c r="N16" s="17">
        <f t="shared" si="0"/>
        <v>6200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576200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322000</v>
      </c>
      <c r="H42" s="14"/>
      <c r="I42" s="32">
        <f>SUM(I6:I40)</f>
        <v>254200</v>
      </c>
      <c r="J42" s="32">
        <f>SUM(J6:J40)</f>
        <v>98200</v>
      </c>
      <c r="K42" s="32">
        <f>SUM(K6:K40)</f>
        <v>432000</v>
      </c>
      <c r="L42" s="32">
        <f>SUM(L6:L41)</f>
        <v>0</v>
      </c>
      <c r="M42" s="32">
        <f>SUM(M6:M41)</f>
        <v>46000</v>
      </c>
      <c r="N42" s="32">
        <f>SUM(J42:M42)</f>
        <v>576200</v>
      </c>
    </row>
    <row r="43" spans="1:14">
      <c r="A43" s="1"/>
      <c r="B43" s="1"/>
      <c r="C43" s="1"/>
      <c r="D43" s="33"/>
      <c r="E43" s="1"/>
      <c r="F43" s="1"/>
      <c r="G43" s="1"/>
      <c r="H43" s="62" t="s">
        <v>19</v>
      </c>
      <c r="I43" s="34"/>
      <c r="J43" s="30"/>
      <c r="K43" s="63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63" t="s">
        <v>21</v>
      </c>
      <c r="F44" s="63"/>
      <c r="G44" s="35"/>
      <c r="H44" s="188" t="s">
        <v>117</v>
      </c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63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100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50000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48200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98200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6" right="0.16" top="0.31" bottom="0.42" header="0.31496062992125984" footer="0.31496062992125984"/>
  <pageSetup scale="70" orientation="landscape" horizontalDpi="0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D18" sqref="D18"/>
    </sheetView>
  </sheetViews>
  <sheetFormatPr baseColWidth="10" defaultRowHeight="15"/>
  <cols>
    <col min="1" max="1" width="7.28515625" style="4" customWidth="1"/>
    <col min="2" max="2" width="22.710937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9.4257812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6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71</v>
      </c>
      <c r="F3" s="8"/>
      <c r="G3" s="1"/>
      <c r="H3" s="1"/>
      <c r="I3" s="1"/>
      <c r="J3" s="61"/>
      <c r="K3" s="186">
        <v>40729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6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/>
      <c r="B6" s="11" t="s">
        <v>104</v>
      </c>
      <c r="C6" s="11" t="s">
        <v>17</v>
      </c>
      <c r="D6" s="12">
        <v>40729</v>
      </c>
      <c r="E6" s="12">
        <v>40731</v>
      </c>
      <c r="F6" s="13">
        <v>38436</v>
      </c>
      <c r="G6" s="14">
        <v>50000</v>
      </c>
      <c r="H6" s="14"/>
      <c r="I6" s="15"/>
      <c r="J6" s="14"/>
      <c r="K6" s="14">
        <v>50000</v>
      </c>
      <c r="L6" s="14"/>
      <c r="M6" s="16"/>
      <c r="N6" s="17">
        <f t="shared" ref="N6:N40" si="0">SUM(G6+I6)</f>
        <v>50000</v>
      </c>
    </row>
    <row r="7" spans="1:14">
      <c r="A7" s="10"/>
      <c r="B7" s="11" t="s">
        <v>105</v>
      </c>
      <c r="C7" s="12" t="s">
        <v>17</v>
      </c>
      <c r="D7" s="12">
        <v>40729</v>
      </c>
      <c r="E7" s="12">
        <v>40732</v>
      </c>
      <c r="F7" s="13">
        <v>38437</v>
      </c>
      <c r="G7" s="14">
        <v>91500</v>
      </c>
      <c r="H7" s="14"/>
      <c r="I7" s="15"/>
      <c r="J7" s="14"/>
      <c r="K7" s="14">
        <v>91500</v>
      </c>
      <c r="L7" s="14"/>
      <c r="M7" s="14"/>
      <c r="N7" s="17">
        <f t="shared" si="0"/>
        <v>91500</v>
      </c>
    </row>
    <row r="8" spans="1:14">
      <c r="A8" s="10"/>
      <c r="B8" s="11" t="s">
        <v>106</v>
      </c>
      <c r="C8" s="12" t="s">
        <v>107</v>
      </c>
      <c r="D8" s="12">
        <v>40729</v>
      </c>
      <c r="E8" s="12">
        <v>40731</v>
      </c>
      <c r="F8" s="13">
        <v>38438</v>
      </c>
      <c r="G8" s="14">
        <v>34000</v>
      </c>
      <c r="H8" s="14"/>
      <c r="I8" s="15"/>
      <c r="J8" s="14">
        <v>34000</v>
      </c>
      <c r="K8" s="14"/>
      <c r="L8" s="14"/>
      <c r="M8" s="14"/>
      <c r="N8" s="17">
        <f t="shared" si="0"/>
        <v>34000</v>
      </c>
    </row>
    <row r="9" spans="1:14">
      <c r="A9" s="10"/>
      <c r="B9" s="11" t="s">
        <v>108</v>
      </c>
      <c r="C9" s="11" t="s">
        <v>17</v>
      </c>
      <c r="D9" s="12">
        <v>40726</v>
      </c>
      <c r="E9" s="12">
        <v>40730</v>
      </c>
      <c r="F9" s="13">
        <v>38439</v>
      </c>
      <c r="G9" s="14">
        <v>100000</v>
      </c>
      <c r="H9" s="14"/>
      <c r="I9" s="15"/>
      <c r="J9" s="14">
        <v>50000</v>
      </c>
      <c r="K9" s="14">
        <v>50000</v>
      </c>
      <c r="L9" s="14"/>
      <c r="M9" s="16"/>
      <c r="N9" s="17">
        <f t="shared" si="0"/>
        <v>100000</v>
      </c>
    </row>
    <row r="10" spans="1:14">
      <c r="A10" s="10"/>
      <c r="B10" s="11" t="s">
        <v>108</v>
      </c>
      <c r="C10" s="11"/>
      <c r="D10" s="12"/>
      <c r="E10" s="12"/>
      <c r="F10" s="13">
        <v>38440</v>
      </c>
      <c r="G10" s="14"/>
      <c r="H10" s="14" t="s">
        <v>109</v>
      </c>
      <c r="I10" s="15">
        <v>225000</v>
      </c>
      <c r="J10" s="14">
        <v>225000</v>
      </c>
      <c r="K10" s="14"/>
      <c r="L10" s="14"/>
      <c r="M10" s="16"/>
      <c r="N10" s="17">
        <f t="shared" si="0"/>
        <v>225000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500500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275500</v>
      </c>
      <c r="H42" s="14"/>
      <c r="I42" s="32">
        <f>SUM(I6:I40)</f>
        <v>225000</v>
      </c>
      <c r="J42" s="32">
        <f>SUM(J6:J40)</f>
        <v>309000</v>
      </c>
      <c r="K42" s="32">
        <f>SUM(K6:K40)</f>
        <v>191500</v>
      </c>
      <c r="L42" s="32">
        <f>SUM(L6:L41)</f>
        <v>0</v>
      </c>
      <c r="M42" s="32">
        <f>SUM(M6:M41)</f>
        <v>0</v>
      </c>
      <c r="N42" s="32">
        <f>SUM(J42:M42)</f>
        <v>500500</v>
      </c>
    </row>
    <row r="43" spans="1:14">
      <c r="A43" s="1"/>
      <c r="B43" s="1"/>
      <c r="C43" s="1"/>
      <c r="D43" s="33"/>
      <c r="E43" s="1"/>
      <c r="F43" s="1"/>
      <c r="G43" s="1"/>
      <c r="H43" s="60" t="s">
        <v>19</v>
      </c>
      <c r="I43" s="34"/>
      <c r="J43" s="30"/>
      <c r="K43" s="61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61" t="s">
        <v>21</v>
      </c>
      <c r="F44" s="61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61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600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300000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9000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309000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6" right="0.16" top="0.31" bottom="0.42" header="0.31496062992125984" footer="0.31496062992125984"/>
  <pageSetup scale="70" orientation="landscape" horizontalDpi="0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N49"/>
  <sheetViews>
    <sheetView topLeftCell="B1" workbookViewId="0">
      <selection activeCell="F8" sqref="F8"/>
    </sheetView>
  </sheetViews>
  <sheetFormatPr baseColWidth="10" defaultRowHeight="15"/>
  <cols>
    <col min="1" max="1" width="7.28515625" style="4" customWidth="1"/>
    <col min="2" max="2" width="22.710937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9.4257812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5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25</v>
      </c>
      <c r="F3" s="8"/>
      <c r="G3" s="1"/>
      <c r="H3" s="1"/>
      <c r="I3" s="1"/>
      <c r="J3" s="59"/>
      <c r="K3" s="186">
        <v>40729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5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 t="s">
        <v>98</v>
      </c>
      <c r="B6" s="11" t="s">
        <v>35</v>
      </c>
      <c r="C6" s="11" t="s">
        <v>17</v>
      </c>
      <c r="D6" s="12">
        <v>40727</v>
      </c>
      <c r="E6" s="12">
        <v>40729</v>
      </c>
      <c r="F6" s="13">
        <v>38431</v>
      </c>
      <c r="G6" s="14">
        <v>92000</v>
      </c>
      <c r="H6" s="14"/>
      <c r="I6" s="15"/>
      <c r="J6" s="14">
        <v>92000</v>
      </c>
      <c r="K6" s="14"/>
      <c r="L6" s="14"/>
      <c r="M6" s="16"/>
      <c r="N6" s="17">
        <f t="shared" ref="N6:N40" si="0">SUM(G6+I6)</f>
        <v>92000</v>
      </c>
    </row>
    <row r="7" spans="1:14">
      <c r="A7" s="10" t="s">
        <v>99</v>
      </c>
      <c r="B7" s="11" t="s">
        <v>100</v>
      </c>
      <c r="C7" s="12" t="s">
        <v>17</v>
      </c>
      <c r="D7" s="12">
        <v>40728</v>
      </c>
      <c r="E7" s="12">
        <v>40729</v>
      </c>
      <c r="F7" s="13">
        <v>38432</v>
      </c>
      <c r="G7" s="14">
        <v>23000</v>
      </c>
      <c r="H7" s="14"/>
      <c r="I7" s="15"/>
      <c r="J7" s="14"/>
      <c r="K7" s="14">
        <v>23000</v>
      </c>
      <c r="L7" s="14"/>
      <c r="M7" s="14"/>
      <c r="N7" s="17">
        <f t="shared" si="0"/>
        <v>23000</v>
      </c>
    </row>
    <row r="8" spans="1:14">
      <c r="A8" s="10"/>
      <c r="B8" s="11" t="s">
        <v>100</v>
      </c>
      <c r="C8" s="12"/>
      <c r="D8" s="12"/>
      <c r="E8" s="12"/>
      <c r="F8" s="13">
        <v>38433</v>
      </c>
      <c r="G8" s="14"/>
      <c r="H8" s="14" t="s">
        <v>101</v>
      </c>
      <c r="I8" s="15">
        <v>25000</v>
      </c>
      <c r="J8" s="14">
        <v>25000</v>
      </c>
      <c r="K8" s="14"/>
      <c r="L8" s="14"/>
      <c r="M8" s="14"/>
      <c r="N8" s="17">
        <f t="shared" si="0"/>
        <v>25000</v>
      </c>
    </row>
    <row r="9" spans="1:14">
      <c r="A9" s="10"/>
      <c r="B9" s="11" t="s">
        <v>102</v>
      </c>
      <c r="C9" s="11" t="s">
        <v>17</v>
      </c>
      <c r="D9" s="12">
        <v>40730</v>
      </c>
      <c r="E9" s="12">
        <v>40731</v>
      </c>
      <c r="F9" s="13">
        <v>38434</v>
      </c>
      <c r="G9" s="14">
        <v>15000</v>
      </c>
      <c r="H9" s="14"/>
      <c r="I9" s="15"/>
      <c r="J9" s="14">
        <v>15000</v>
      </c>
      <c r="K9" s="14"/>
      <c r="L9" s="14"/>
      <c r="M9" s="16"/>
      <c r="N9" s="17">
        <f t="shared" si="0"/>
        <v>15000</v>
      </c>
    </row>
    <row r="10" spans="1:14">
      <c r="A10" s="10"/>
      <c r="B10" s="11" t="s">
        <v>25</v>
      </c>
      <c r="C10" s="11" t="s">
        <v>103</v>
      </c>
      <c r="D10" s="12"/>
      <c r="E10" s="12"/>
      <c r="F10" s="13">
        <v>38435</v>
      </c>
      <c r="G10" s="14"/>
      <c r="H10" s="14" t="s">
        <v>57</v>
      </c>
      <c r="I10" s="15">
        <v>4500</v>
      </c>
      <c r="J10" s="14">
        <v>4500</v>
      </c>
      <c r="K10" s="14"/>
      <c r="L10" s="14"/>
      <c r="M10" s="16"/>
      <c r="N10" s="17">
        <f t="shared" si="0"/>
        <v>4500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159500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130000</v>
      </c>
      <c r="H42" s="14"/>
      <c r="I42" s="32">
        <f>SUM(I6:I40)</f>
        <v>29500</v>
      </c>
      <c r="J42" s="32">
        <f>SUM(J6:J40)</f>
        <v>136500</v>
      </c>
      <c r="K42" s="32">
        <f>SUM(K6:K40)</f>
        <v>23000</v>
      </c>
      <c r="L42" s="32">
        <f>SUM(L6:L41)</f>
        <v>0</v>
      </c>
      <c r="M42" s="32">
        <f>SUM(M6:M41)</f>
        <v>0</v>
      </c>
      <c r="N42" s="32">
        <f>SUM(J42:M42)</f>
        <v>159500</v>
      </c>
    </row>
    <row r="43" spans="1:14">
      <c r="A43" s="1"/>
      <c r="B43" s="1"/>
      <c r="C43" s="1"/>
      <c r="D43" s="33"/>
      <c r="E43" s="1"/>
      <c r="F43" s="1"/>
      <c r="G43" s="1"/>
      <c r="H43" s="58" t="s">
        <v>19</v>
      </c>
      <c r="I43" s="34"/>
      <c r="J43" s="30"/>
      <c r="K43" s="59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59" t="s">
        <v>21</v>
      </c>
      <c r="F44" s="59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59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190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95000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41500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136500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6" right="0.16" top="0.31" bottom="0.42" header="0.31496062992125984" footer="0.31496062992125984"/>
  <pageSetup scale="70" orientation="landscape" horizontalDpi="0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J8" sqref="J8"/>
    </sheetView>
  </sheetViews>
  <sheetFormatPr baseColWidth="10" defaultRowHeight="15"/>
  <cols>
    <col min="1" max="1" width="7.28515625" style="4" customWidth="1"/>
    <col min="2" max="2" width="22.710937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9.4257812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5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25</v>
      </c>
      <c r="F3" s="8"/>
      <c r="G3" s="1"/>
      <c r="H3" s="1"/>
      <c r="I3" s="1"/>
      <c r="J3" s="57"/>
      <c r="K3" s="186">
        <v>40728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5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 t="s">
        <v>31</v>
      </c>
      <c r="B6" s="11" t="s">
        <v>40</v>
      </c>
      <c r="C6" s="11" t="s">
        <v>17</v>
      </c>
      <c r="D6" s="12">
        <v>40728</v>
      </c>
      <c r="E6" s="12">
        <v>40730</v>
      </c>
      <c r="F6" s="13">
        <v>38428</v>
      </c>
      <c r="G6" s="14">
        <v>46000</v>
      </c>
      <c r="H6" s="14"/>
      <c r="I6" s="15"/>
      <c r="J6" s="14"/>
      <c r="K6" s="14">
        <v>46000</v>
      </c>
      <c r="L6" s="14"/>
      <c r="M6" s="16"/>
      <c r="N6" s="17">
        <f t="shared" ref="N6:N40" si="0">SUM(G6+I6)</f>
        <v>46000</v>
      </c>
    </row>
    <row r="7" spans="1:14">
      <c r="A7" s="10" t="s">
        <v>27</v>
      </c>
      <c r="B7" s="11" t="s">
        <v>96</v>
      </c>
      <c r="C7" s="12" t="s">
        <v>17</v>
      </c>
      <c r="D7" s="12">
        <v>40728</v>
      </c>
      <c r="E7" s="12">
        <v>40731</v>
      </c>
      <c r="F7" s="13">
        <v>38429</v>
      </c>
      <c r="G7" s="14">
        <v>90000</v>
      </c>
      <c r="H7" s="14"/>
      <c r="I7" s="15"/>
      <c r="J7" s="14"/>
      <c r="K7" s="14">
        <v>90000</v>
      </c>
      <c r="L7" s="14"/>
      <c r="M7" s="14"/>
      <c r="N7" s="17">
        <f t="shared" si="0"/>
        <v>90000</v>
      </c>
    </row>
    <row r="8" spans="1:14">
      <c r="A8" s="10"/>
      <c r="B8" s="11" t="s">
        <v>96</v>
      </c>
      <c r="C8" s="12" t="s">
        <v>17</v>
      </c>
      <c r="D8" s="12"/>
      <c r="E8" s="12"/>
      <c r="F8" s="13">
        <v>38430</v>
      </c>
      <c r="G8" s="14"/>
      <c r="H8" s="14" t="s">
        <v>97</v>
      </c>
      <c r="I8" s="15">
        <v>81000</v>
      </c>
      <c r="J8" s="14"/>
      <c r="K8" s="14">
        <v>81000</v>
      </c>
      <c r="L8" s="14"/>
      <c r="M8" s="14"/>
      <c r="N8" s="17">
        <f t="shared" si="0"/>
        <v>81000</v>
      </c>
    </row>
    <row r="9" spans="1:14">
      <c r="A9" s="10"/>
      <c r="B9" s="11"/>
      <c r="C9" s="11"/>
      <c r="D9" s="12"/>
      <c r="E9" s="12"/>
      <c r="F9" s="13"/>
      <c r="G9" s="14"/>
      <c r="H9" s="14"/>
      <c r="I9" s="15"/>
      <c r="J9" s="14"/>
      <c r="K9" s="14"/>
      <c r="L9" s="14"/>
      <c r="M9" s="16"/>
      <c r="N9" s="17">
        <f t="shared" si="0"/>
        <v>0</v>
      </c>
    </row>
    <row r="10" spans="1:14">
      <c r="A10" s="10"/>
      <c r="B10" s="11"/>
      <c r="C10" s="11"/>
      <c r="D10" s="12"/>
      <c r="E10" s="12"/>
      <c r="F10" s="13"/>
      <c r="G10" s="14"/>
      <c r="H10" s="14"/>
      <c r="I10" s="15"/>
      <c r="J10" s="14"/>
      <c r="K10" s="14"/>
      <c r="L10" s="14"/>
      <c r="M10" s="16"/>
      <c r="N10" s="17">
        <f t="shared" si="0"/>
        <v>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217000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136000</v>
      </c>
      <c r="H42" s="14"/>
      <c r="I42" s="32">
        <f>SUM(I6:I40)</f>
        <v>81000</v>
      </c>
      <c r="J42" s="32">
        <f>SUM(J6:J40)</f>
        <v>0</v>
      </c>
      <c r="K42" s="32">
        <f>SUM(K6:K40)</f>
        <v>217000</v>
      </c>
      <c r="L42" s="32">
        <f>SUM(L6:L41)</f>
        <v>0</v>
      </c>
      <c r="M42" s="32">
        <f>SUM(M6:M41)</f>
        <v>0</v>
      </c>
      <c r="N42" s="32">
        <f>SUM(J42:M42)</f>
        <v>217000</v>
      </c>
    </row>
    <row r="43" spans="1:14">
      <c r="A43" s="1"/>
      <c r="B43" s="1"/>
      <c r="C43" s="1"/>
      <c r="D43" s="33"/>
      <c r="E43" s="1"/>
      <c r="F43" s="1"/>
      <c r="G43" s="1"/>
      <c r="H43" s="56" t="s">
        <v>19</v>
      </c>
      <c r="I43" s="34"/>
      <c r="J43" s="30"/>
      <c r="K43" s="57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57" t="s">
        <v>21</v>
      </c>
      <c r="F44" s="57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57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6" right="0.16" top="0.31" bottom="0.42" header="0.31496062992125984" footer="0.31496062992125984"/>
  <pageSetup scale="70" orientation="landscape" horizontalDpi="0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XFD1048576"/>
    </sheetView>
  </sheetViews>
  <sheetFormatPr baseColWidth="10" defaultRowHeight="15"/>
  <cols>
    <col min="1" max="1" width="7.28515625" style="4" customWidth="1"/>
    <col min="2" max="2" width="22.710937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9.4257812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5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87</v>
      </c>
      <c r="F3" s="8"/>
      <c r="G3" s="1"/>
      <c r="H3" s="1"/>
      <c r="I3" s="1"/>
      <c r="J3" s="55"/>
      <c r="K3" s="186">
        <v>40728</v>
      </c>
      <c r="L3" s="186"/>
      <c r="M3" s="186"/>
      <c r="N3" s="7" t="s">
        <v>93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5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 t="s">
        <v>45</v>
      </c>
      <c r="B6" s="11" t="s">
        <v>94</v>
      </c>
      <c r="C6" s="11" t="s">
        <v>44</v>
      </c>
      <c r="D6" s="12">
        <v>40728</v>
      </c>
      <c r="E6" s="12">
        <v>40729</v>
      </c>
      <c r="F6" s="13">
        <v>38428</v>
      </c>
      <c r="G6" s="14">
        <v>23000</v>
      </c>
      <c r="H6" s="14"/>
      <c r="I6" s="15"/>
      <c r="J6" s="14"/>
      <c r="K6" s="14">
        <v>23000</v>
      </c>
      <c r="L6" s="14"/>
      <c r="M6" s="16"/>
      <c r="N6" s="17">
        <f t="shared" ref="N6:N40" si="0">SUM(G6+I6)</f>
        <v>23000</v>
      </c>
    </row>
    <row r="7" spans="1:14">
      <c r="A7" s="10"/>
      <c r="B7" s="11" t="s">
        <v>95</v>
      </c>
      <c r="C7" s="12"/>
      <c r="D7" s="12"/>
      <c r="E7" s="12"/>
      <c r="F7" s="13">
        <v>38429</v>
      </c>
      <c r="G7" s="14"/>
      <c r="H7" s="14" t="s">
        <v>57</v>
      </c>
      <c r="I7" s="15">
        <v>4100</v>
      </c>
      <c r="J7" s="14">
        <v>4100</v>
      </c>
      <c r="K7" s="14"/>
      <c r="L7" s="14"/>
      <c r="M7" s="14"/>
      <c r="N7" s="17">
        <f t="shared" si="0"/>
        <v>4100</v>
      </c>
    </row>
    <row r="8" spans="1:14">
      <c r="A8" s="10"/>
      <c r="B8" s="11"/>
      <c r="C8" s="12"/>
      <c r="D8" s="12"/>
      <c r="E8" s="12"/>
      <c r="F8" s="13"/>
      <c r="G8" s="14"/>
      <c r="H8" s="14"/>
      <c r="I8" s="15"/>
      <c r="J8" s="14"/>
      <c r="K8" s="14"/>
      <c r="L8" s="14"/>
      <c r="M8" s="14"/>
      <c r="N8" s="17">
        <f t="shared" si="0"/>
        <v>0</v>
      </c>
    </row>
    <row r="9" spans="1:14">
      <c r="A9" s="10"/>
      <c r="B9" s="11"/>
      <c r="C9" s="11"/>
      <c r="D9" s="12"/>
      <c r="E9" s="12"/>
      <c r="F9" s="13"/>
      <c r="G9" s="14"/>
      <c r="H9" s="14"/>
      <c r="I9" s="15"/>
      <c r="J9" s="14"/>
      <c r="K9" s="14"/>
      <c r="L9" s="14"/>
      <c r="M9" s="16"/>
      <c r="N9" s="17">
        <f t="shared" si="0"/>
        <v>0</v>
      </c>
    </row>
    <row r="10" spans="1:14">
      <c r="A10" s="10"/>
      <c r="B10" s="11"/>
      <c r="C10" s="11"/>
      <c r="D10" s="12"/>
      <c r="E10" s="12"/>
      <c r="F10" s="13"/>
      <c r="G10" s="14"/>
      <c r="H10" s="14"/>
      <c r="I10" s="15"/>
      <c r="J10" s="14"/>
      <c r="K10" s="14"/>
      <c r="L10" s="14"/>
      <c r="M10" s="16"/>
      <c r="N10" s="17">
        <f t="shared" si="0"/>
        <v>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27100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23000</v>
      </c>
      <c r="H42" s="14"/>
      <c r="I42" s="32">
        <f>SUM(I6:I40)</f>
        <v>4100</v>
      </c>
      <c r="J42" s="32">
        <f>SUM(J6:J40)</f>
        <v>4100</v>
      </c>
      <c r="K42" s="32">
        <f>SUM(K6:K40)</f>
        <v>23000</v>
      </c>
      <c r="L42" s="32">
        <f>SUM(L6:L41)</f>
        <v>0</v>
      </c>
      <c r="M42" s="32">
        <f>SUM(M6:M41)</f>
        <v>0</v>
      </c>
      <c r="N42" s="32">
        <f>SUM(J42:M42)</f>
        <v>27100</v>
      </c>
    </row>
    <row r="43" spans="1:14">
      <c r="A43" s="1"/>
      <c r="B43" s="1"/>
      <c r="C43" s="1"/>
      <c r="D43" s="33"/>
      <c r="E43" s="1"/>
      <c r="F43" s="1"/>
      <c r="G43" s="1"/>
      <c r="H43" s="54" t="s">
        <v>19</v>
      </c>
      <c r="I43" s="34"/>
      <c r="J43" s="30"/>
      <c r="K43" s="55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55" t="s">
        <v>21</v>
      </c>
      <c r="F44" s="55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55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1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v>500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3600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4100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6" right="0.16" top="0.31" bottom="0.42" header="0.31496062992125984" footer="0.31496062992125984"/>
  <pageSetup scale="70" orientation="landscape" horizontalDpi="0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C13" sqref="C13"/>
    </sheetView>
  </sheetViews>
  <sheetFormatPr baseColWidth="10" defaultRowHeight="15"/>
  <cols>
    <col min="1" max="1" width="7.28515625" style="4" customWidth="1"/>
    <col min="2" max="2" width="22.710937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9.4257812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5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87</v>
      </c>
      <c r="F3" s="8"/>
      <c r="G3" s="1"/>
      <c r="H3" s="1"/>
      <c r="I3" s="1"/>
      <c r="J3" s="53"/>
      <c r="K3" s="186">
        <v>40727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5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 t="s">
        <v>90</v>
      </c>
      <c r="B6" s="11" t="s">
        <v>88</v>
      </c>
      <c r="C6" s="11" t="s">
        <v>44</v>
      </c>
      <c r="D6" s="12"/>
      <c r="E6" s="12"/>
      <c r="F6" s="13">
        <v>38423</v>
      </c>
      <c r="G6" s="14"/>
      <c r="H6" s="14" t="s">
        <v>89</v>
      </c>
      <c r="I6" s="15">
        <v>25000</v>
      </c>
      <c r="J6" s="14">
        <v>25000</v>
      </c>
      <c r="K6" s="14"/>
      <c r="L6" s="14"/>
      <c r="M6" s="16"/>
      <c r="N6" s="17">
        <f t="shared" ref="N6:N40" si="0">SUM(G6+I6)</f>
        <v>25000</v>
      </c>
    </row>
    <row r="7" spans="1:14">
      <c r="A7" s="10" t="s">
        <v>91</v>
      </c>
      <c r="B7" s="11" t="s">
        <v>92</v>
      </c>
      <c r="C7" s="12" t="s">
        <v>44</v>
      </c>
      <c r="D7" s="12"/>
      <c r="E7" s="12"/>
      <c r="F7" s="13">
        <v>38424</v>
      </c>
      <c r="G7" s="14">
        <v>63000</v>
      </c>
      <c r="H7" s="14"/>
      <c r="I7" s="15"/>
      <c r="J7" s="14">
        <v>31500</v>
      </c>
      <c r="K7" s="14"/>
      <c r="L7" s="14"/>
      <c r="M7" s="14">
        <v>31500</v>
      </c>
      <c r="N7" s="17">
        <f t="shared" si="0"/>
        <v>63000</v>
      </c>
    </row>
    <row r="8" spans="1:14">
      <c r="A8" s="10"/>
      <c r="B8" s="11" t="s">
        <v>41</v>
      </c>
      <c r="C8" s="12"/>
      <c r="D8" s="12"/>
      <c r="E8" s="12"/>
      <c r="F8" s="13">
        <v>38425</v>
      </c>
      <c r="G8" s="14"/>
      <c r="H8" s="14" t="s">
        <v>57</v>
      </c>
      <c r="I8" s="15">
        <v>2200</v>
      </c>
      <c r="J8" s="14">
        <v>2200</v>
      </c>
      <c r="K8" s="14"/>
      <c r="L8" s="14"/>
      <c r="M8" s="14"/>
      <c r="N8" s="17">
        <f t="shared" si="0"/>
        <v>2200</v>
      </c>
    </row>
    <row r="9" spans="1:14">
      <c r="A9" s="10"/>
      <c r="B9" s="11"/>
      <c r="C9" s="11"/>
      <c r="D9" s="12"/>
      <c r="E9" s="12"/>
      <c r="F9" s="13"/>
      <c r="G9" s="14"/>
      <c r="H9" s="14"/>
      <c r="I9" s="15"/>
      <c r="J9" s="14"/>
      <c r="K9" s="14"/>
      <c r="L9" s="14"/>
      <c r="M9" s="16"/>
      <c r="N9" s="17">
        <f t="shared" si="0"/>
        <v>0</v>
      </c>
    </row>
    <row r="10" spans="1:14">
      <c r="A10" s="10"/>
      <c r="B10" s="11"/>
      <c r="C10" s="11"/>
      <c r="D10" s="12"/>
      <c r="E10" s="12"/>
      <c r="F10" s="13"/>
      <c r="G10" s="14"/>
      <c r="H10" s="14"/>
      <c r="I10" s="15"/>
      <c r="J10" s="14"/>
      <c r="K10" s="14"/>
      <c r="L10" s="14"/>
      <c r="M10" s="16"/>
      <c r="N10" s="17">
        <f t="shared" si="0"/>
        <v>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90200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63000</v>
      </c>
      <c r="H42" s="14"/>
      <c r="I42" s="32">
        <f>SUM(I6:I40)</f>
        <v>27200</v>
      </c>
      <c r="J42" s="32">
        <f>SUM(J6:J40)</f>
        <v>58700</v>
      </c>
      <c r="K42" s="32">
        <f>SUM(K6:K40)</f>
        <v>0</v>
      </c>
      <c r="L42" s="32">
        <f>SUM(L6:L41)</f>
        <v>0</v>
      </c>
      <c r="M42" s="32">
        <f>SUM(M6:M41)</f>
        <v>31500</v>
      </c>
      <c r="N42" s="32">
        <f>SUM(J42:M42)</f>
        <v>90200</v>
      </c>
    </row>
    <row r="43" spans="1:14">
      <c r="A43" s="1"/>
      <c r="B43" s="1"/>
      <c r="C43" s="1"/>
      <c r="D43" s="33"/>
      <c r="E43" s="1"/>
      <c r="F43" s="1"/>
      <c r="G43" s="1"/>
      <c r="H43" s="52" t="s">
        <v>19</v>
      </c>
      <c r="I43" s="34"/>
      <c r="J43" s="30"/>
      <c r="K43" s="53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53" t="s">
        <v>21</v>
      </c>
      <c r="F44" s="53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53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50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25000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33700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58700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6" right="0.16" top="0.31" bottom="0.42" header="0.31496062992125984" footer="0.31496062992125984"/>
  <pageSetup scale="70" orientation="landscape" horizontalDpi="0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N49"/>
    </sheetView>
  </sheetViews>
  <sheetFormatPr baseColWidth="10" defaultRowHeight="15"/>
  <cols>
    <col min="1" max="1" width="7.28515625" style="4" customWidth="1"/>
    <col min="2" max="2" width="22.710937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9.4257812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5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71</v>
      </c>
      <c r="F3" s="8"/>
      <c r="G3" s="1"/>
      <c r="H3" s="1"/>
      <c r="I3" s="1"/>
      <c r="J3" s="53"/>
      <c r="K3" s="186">
        <v>40727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5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/>
      <c r="B6" s="11" t="s">
        <v>81</v>
      </c>
      <c r="C6" s="11" t="s">
        <v>17</v>
      </c>
      <c r="D6" s="12">
        <v>40724</v>
      </c>
      <c r="E6" s="12">
        <v>40727</v>
      </c>
      <c r="F6" s="13">
        <v>38418</v>
      </c>
      <c r="G6" s="14">
        <v>138000</v>
      </c>
      <c r="H6" s="14"/>
      <c r="I6" s="15"/>
      <c r="J6" s="14">
        <v>138000</v>
      </c>
      <c r="K6" s="14"/>
      <c r="L6" s="14"/>
      <c r="M6" s="16"/>
      <c r="N6" s="17">
        <f t="shared" ref="N6:N40" si="0">SUM(G6+I6)</f>
        <v>138000</v>
      </c>
    </row>
    <row r="7" spans="1:14">
      <c r="A7" s="10"/>
      <c r="B7" s="11" t="s">
        <v>82</v>
      </c>
      <c r="C7" s="12"/>
      <c r="D7" s="12"/>
      <c r="E7" s="12"/>
      <c r="F7" s="13">
        <v>38419</v>
      </c>
      <c r="G7" s="14"/>
      <c r="H7" s="14" t="s">
        <v>83</v>
      </c>
      <c r="I7" s="15">
        <v>40000</v>
      </c>
      <c r="J7" s="14">
        <v>40000</v>
      </c>
      <c r="K7" s="14"/>
      <c r="L7" s="14"/>
      <c r="M7" s="14"/>
      <c r="N7" s="17">
        <f t="shared" si="0"/>
        <v>40000</v>
      </c>
    </row>
    <row r="8" spans="1:14">
      <c r="A8" s="10"/>
      <c r="B8" s="11" t="s">
        <v>84</v>
      </c>
      <c r="C8" s="12"/>
      <c r="D8" s="12"/>
      <c r="E8" s="12"/>
      <c r="F8" s="13">
        <v>38420</v>
      </c>
      <c r="G8" s="14"/>
      <c r="H8" s="14" t="s">
        <v>85</v>
      </c>
      <c r="I8" s="15">
        <v>115000</v>
      </c>
      <c r="J8" s="14">
        <v>40000</v>
      </c>
      <c r="K8" s="14">
        <v>75000</v>
      </c>
      <c r="L8" s="14"/>
      <c r="M8" s="14"/>
      <c r="N8" s="17">
        <f t="shared" si="0"/>
        <v>115000</v>
      </c>
    </row>
    <row r="9" spans="1:14">
      <c r="A9" s="10"/>
      <c r="B9" s="11" t="s">
        <v>86</v>
      </c>
      <c r="C9" s="11" t="s">
        <v>17</v>
      </c>
      <c r="D9" s="12">
        <v>40726</v>
      </c>
      <c r="E9" s="12">
        <v>40727</v>
      </c>
      <c r="F9" s="13">
        <v>38421</v>
      </c>
      <c r="G9" s="14">
        <v>23000</v>
      </c>
      <c r="H9" s="14"/>
      <c r="I9" s="15"/>
      <c r="J9" s="14"/>
      <c r="K9" s="14">
        <v>23000</v>
      </c>
      <c r="L9" s="14"/>
      <c r="M9" s="16"/>
      <c r="N9" s="17">
        <f t="shared" si="0"/>
        <v>23000</v>
      </c>
    </row>
    <row r="10" spans="1:14">
      <c r="A10" s="10"/>
      <c r="B10" s="11" t="s">
        <v>87</v>
      </c>
      <c r="C10" s="11"/>
      <c r="D10" s="12"/>
      <c r="E10" s="12"/>
      <c r="F10" s="13">
        <v>38422</v>
      </c>
      <c r="G10" s="14"/>
      <c r="H10" s="14" t="s">
        <v>57</v>
      </c>
      <c r="I10" s="15">
        <v>5800</v>
      </c>
      <c r="J10" s="14">
        <v>5800</v>
      </c>
      <c r="K10" s="14"/>
      <c r="L10" s="14"/>
      <c r="M10" s="16"/>
      <c r="N10" s="17">
        <f t="shared" si="0"/>
        <v>5800</v>
      </c>
    </row>
    <row r="11" spans="1:14">
      <c r="A11" s="10"/>
      <c r="B11" s="11"/>
      <c r="C11" s="18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321800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161000</v>
      </c>
      <c r="H42" s="14"/>
      <c r="I42" s="32">
        <f>SUM(I6:I40)</f>
        <v>160800</v>
      </c>
      <c r="J42" s="32">
        <f>SUM(J6:J40)</f>
        <v>223800</v>
      </c>
      <c r="K42" s="32">
        <f>SUM(K6:K40)</f>
        <v>98000</v>
      </c>
      <c r="L42" s="32">
        <f>SUM(L6:L41)</f>
        <v>0</v>
      </c>
      <c r="M42" s="32">
        <f>SUM(M6:M41)</f>
        <v>0</v>
      </c>
      <c r="N42" s="32">
        <f>SUM(J42:M42)</f>
        <v>321800</v>
      </c>
    </row>
    <row r="43" spans="1:14">
      <c r="A43" s="1"/>
      <c r="B43" s="1"/>
      <c r="C43" s="1"/>
      <c r="D43" s="33"/>
      <c r="E43" s="1"/>
      <c r="F43" s="1"/>
      <c r="G43" s="1"/>
      <c r="H43" s="52" t="s">
        <v>19</v>
      </c>
      <c r="I43" s="34"/>
      <c r="J43" s="30"/>
      <c r="K43" s="53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53" t="s">
        <v>21</v>
      </c>
      <c r="F44" s="53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53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360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180000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43800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223800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6" right="0.16" top="0.31" bottom="0.42" header="0.31496062992125984" footer="0.31496062992125984"/>
  <pageSetup scale="70" orientation="landscape" horizontalDpi="0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>
  <dimension ref="A1:N49"/>
  <sheetViews>
    <sheetView topLeftCell="A34" workbookViewId="0">
      <selection activeCell="C46" sqref="C46:C49"/>
    </sheetView>
  </sheetViews>
  <sheetFormatPr baseColWidth="10" defaultRowHeight="15"/>
  <cols>
    <col min="1" max="1" width="7.28515625" style="4" customWidth="1"/>
    <col min="2" max="2" width="22.710937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9.4257812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5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71</v>
      </c>
      <c r="F3" s="8"/>
      <c r="G3" s="1"/>
      <c r="H3" s="1"/>
      <c r="I3" s="1"/>
      <c r="J3" s="51"/>
      <c r="K3" s="186">
        <v>40726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5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/>
      <c r="B6" s="11" t="s">
        <v>72</v>
      </c>
      <c r="C6" s="11" t="s">
        <v>17</v>
      </c>
      <c r="D6" s="12">
        <v>40727</v>
      </c>
      <c r="E6" s="12">
        <v>40728</v>
      </c>
      <c r="F6" s="13">
        <v>38409</v>
      </c>
      <c r="G6" s="14">
        <v>23000</v>
      </c>
      <c r="H6" s="14"/>
      <c r="I6" s="15"/>
      <c r="J6" s="14"/>
      <c r="K6" s="14">
        <v>23000</v>
      </c>
      <c r="L6" s="14"/>
      <c r="M6" s="16"/>
      <c r="N6" s="17">
        <f t="shared" ref="N6:N40" si="0">SUM(G6+I6)</f>
        <v>23000</v>
      </c>
    </row>
    <row r="7" spans="1:14">
      <c r="A7" s="10"/>
      <c r="B7" s="11" t="s">
        <v>73</v>
      </c>
      <c r="C7" s="12" t="s">
        <v>74</v>
      </c>
      <c r="D7" s="12">
        <v>40726</v>
      </c>
      <c r="E7" s="12">
        <v>40727</v>
      </c>
      <c r="F7" s="13">
        <v>38410</v>
      </c>
      <c r="G7" s="14">
        <v>20000</v>
      </c>
      <c r="H7" s="14"/>
      <c r="I7" s="15"/>
      <c r="J7" s="14">
        <v>10000</v>
      </c>
      <c r="K7" s="14">
        <v>10000</v>
      </c>
      <c r="L7" s="14"/>
      <c r="M7" s="14"/>
      <c r="N7" s="17">
        <f t="shared" si="0"/>
        <v>20000</v>
      </c>
    </row>
    <row r="8" spans="1:14">
      <c r="A8" s="10"/>
      <c r="B8" s="11" t="s">
        <v>75</v>
      </c>
      <c r="C8" s="12" t="s">
        <v>17</v>
      </c>
      <c r="D8" s="12">
        <v>40726</v>
      </c>
      <c r="E8" s="12">
        <v>40727</v>
      </c>
      <c r="F8" s="13">
        <v>38411</v>
      </c>
      <c r="G8" s="14">
        <v>55000</v>
      </c>
      <c r="H8" s="14"/>
      <c r="I8" s="15"/>
      <c r="J8" s="14"/>
      <c r="K8" s="14">
        <v>55000</v>
      </c>
      <c r="L8" s="14"/>
      <c r="M8" s="14"/>
      <c r="N8" s="17">
        <f t="shared" si="0"/>
        <v>55000</v>
      </c>
    </row>
    <row r="9" spans="1:14">
      <c r="A9" s="10"/>
      <c r="B9" s="11" t="s">
        <v>76</v>
      </c>
      <c r="C9" s="11" t="s">
        <v>77</v>
      </c>
      <c r="D9" s="12">
        <v>40726</v>
      </c>
      <c r="E9" s="12">
        <v>40727</v>
      </c>
      <c r="F9" s="13">
        <v>38412</v>
      </c>
      <c r="G9" s="14">
        <v>23000</v>
      </c>
      <c r="H9" s="14"/>
      <c r="I9" s="15"/>
      <c r="J9" s="14">
        <v>23000</v>
      </c>
      <c r="K9" s="14"/>
      <c r="L9" s="14"/>
      <c r="M9" s="16"/>
      <c r="N9" s="17">
        <f t="shared" si="0"/>
        <v>23000</v>
      </c>
    </row>
    <row r="10" spans="1:14">
      <c r="A10" s="10"/>
      <c r="B10" s="11" t="s">
        <v>78</v>
      </c>
      <c r="C10" s="11"/>
      <c r="D10" s="12"/>
      <c r="E10" s="12"/>
      <c r="F10" s="13">
        <v>38413</v>
      </c>
      <c r="G10" s="14"/>
      <c r="H10" s="14"/>
      <c r="I10" s="15">
        <v>57500</v>
      </c>
      <c r="J10" s="14">
        <v>57500</v>
      </c>
      <c r="K10" s="14"/>
      <c r="L10" s="14"/>
      <c r="M10" s="16"/>
      <c r="N10" s="17">
        <f t="shared" si="0"/>
        <v>57500</v>
      </c>
    </row>
    <row r="11" spans="1:14">
      <c r="A11" s="10"/>
      <c r="B11" s="11" t="s">
        <v>78</v>
      </c>
      <c r="C11" s="18"/>
      <c r="D11" s="12"/>
      <c r="E11" s="12"/>
      <c r="F11" s="13">
        <v>38414</v>
      </c>
      <c r="G11" s="14"/>
      <c r="H11" s="14"/>
      <c r="I11" s="15">
        <v>12500</v>
      </c>
      <c r="J11" s="14">
        <v>12500</v>
      </c>
      <c r="K11" s="14"/>
      <c r="L11" s="14"/>
      <c r="M11" s="16"/>
      <c r="N11" s="17">
        <f t="shared" si="0"/>
        <v>12500</v>
      </c>
    </row>
    <row r="12" spans="1:14">
      <c r="A12" s="10"/>
      <c r="B12" s="11" t="s">
        <v>79</v>
      </c>
      <c r="C12" s="18" t="s">
        <v>17</v>
      </c>
      <c r="D12" s="12">
        <v>40726</v>
      </c>
      <c r="E12" s="12">
        <v>40728</v>
      </c>
      <c r="F12" s="13">
        <v>38415</v>
      </c>
      <c r="G12" s="14">
        <v>46000</v>
      </c>
      <c r="H12" s="14"/>
      <c r="I12" s="15"/>
      <c r="J12" s="14">
        <v>46000</v>
      </c>
      <c r="K12" s="14"/>
      <c r="L12" s="14"/>
      <c r="M12" s="16"/>
      <c r="N12" s="17">
        <f t="shared" si="0"/>
        <v>46000</v>
      </c>
    </row>
    <row r="13" spans="1:14">
      <c r="A13" s="10"/>
      <c r="B13" s="11" t="s">
        <v>80</v>
      </c>
      <c r="C13" s="11" t="s">
        <v>17</v>
      </c>
      <c r="D13" s="12">
        <v>40726</v>
      </c>
      <c r="E13" s="12">
        <v>40727</v>
      </c>
      <c r="F13" s="13">
        <v>38416</v>
      </c>
      <c r="G13" s="14">
        <v>34000</v>
      </c>
      <c r="H13" s="14"/>
      <c r="I13" s="15"/>
      <c r="J13" s="14">
        <v>34000</v>
      </c>
      <c r="K13" s="14"/>
      <c r="L13" s="14"/>
      <c r="M13" s="16"/>
      <c r="N13" s="17">
        <f t="shared" si="0"/>
        <v>34000</v>
      </c>
    </row>
    <row r="14" spans="1:14">
      <c r="A14" s="10"/>
      <c r="B14" s="11" t="s">
        <v>57</v>
      </c>
      <c r="C14" s="11"/>
      <c r="D14" s="12"/>
      <c r="E14" s="12"/>
      <c r="F14" s="13">
        <v>38417</v>
      </c>
      <c r="G14" s="14"/>
      <c r="H14" s="14" t="s">
        <v>57</v>
      </c>
      <c r="I14" s="15">
        <v>5200</v>
      </c>
      <c r="J14" s="14">
        <v>5200</v>
      </c>
      <c r="K14" s="14"/>
      <c r="L14" s="14"/>
      <c r="M14" s="16"/>
      <c r="N14" s="17">
        <f t="shared" si="0"/>
        <v>5200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276200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201000</v>
      </c>
      <c r="H42" s="14"/>
      <c r="I42" s="32">
        <f>SUM(I6:I40)</f>
        <v>75200</v>
      </c>
      <c r="J42" s="32">
        <f>SUM(J6:J40)</f>
        <v>188200</v>
      </c>
      <c r="K42" s="32">
        <f>SUM(K6:K40)</f>
        <v>88000</v>
      </c>
      <c r="L42" s="32">
        <f>SUM(L6:L41)</f>
        <v>0</v>
      </c>
      <c r="M42" s="32">
        <f>SUM(M6:M41)</f>
        <v>0</v>
      </c>
      <c r="N42" s="32">
        <f>SUM(J42:M42)</f>
        <v>276200</v>
      </c>
    </row>
    <row r="43" spans="1:14">
      <c r="A43" s="1"/>
      <c r="B43" s="1"/>
      <c r="C43" s="1"/>
      <c r="D43" s="33"/>
      <c r="E43" s="1"/>
      <c r="F43" s="1"/>
      <c r="G43" s="1"/>
      <c r="H43" s="50" t="s">
        <v>19</v>
      </c>
      <c r="I43" s="34"/>
      <c r="J43" s="30"/>
      <c r="K43" s="51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51" t="s">
        <v>21</v>
      </c>
      <c r="F44" s="51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51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110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55000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133200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188200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6" right="0.16" top="0.31" bottom="0.42" header="0.31496062992125984" footer="0.31496062992125984"/>
  <pageSetup scale="7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2"/>
  <sheetViews>
    <sheetView workbookViewId="0">
      <selection activeCell="D49" sqref="D49"/>
    </sheetView>
  </sheetViews>
  <sheetFormatPr baseColWidth="10" defaultRowHeight="15"/>
  <cols>
    <col min="1" max="1" width="11" style="4" customWidth="1"/>
    <col min="2" max="2" width="26.1406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0.140625" style="4" customWidth="1"/>
    <col min="8" max="8" width="17.85546875" style="150" customWidth="1"/>
    <col min="9" max="9" width="15.42578125" style="4" customWidth="1"/>
    <col min="10" max="10" width="11.42578125" style="4"/>
    <col min="11" max="11" width="10.140625" style="4" customWidth="1"/>
    <col min="12" max="12" width="10.5703125" style="4" customWidth="1"/>
    <col min="13" max="13" width="9.5703125" style="4" customWidth="1"/>
    <col min="14" max="14" width="9.710937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45"/>
      <c r="I1" s="1"/>
      <c r="J1" s="2" t="s">
        <v>1</v>
      </c>
      <c r="K1" s="16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45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25</v>
      </c>
      <c r="F3" s="8"/>
      <c r="G3" s="1"/>
      <c r="H3" s="145"/>
      <c r="I3" s="1"/>
      <c r="J3" s="168"/>
      <c r="K3" s="186">
        <v>40753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6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 t="s">
        <v>426</v>
      </c>
      <c r="B6" s="10" t="s">
        <v>427</v>
      </c>
      <c r="C6" s="11" t="s">
        <v>263</v>
      </c>
      <c r="D6" s="12">
        <v>40750</v>
      </c>
      <c r="E6" s="12">
        <v>40753</v>
      </c>
      <c r="F6" s="13">
        <v>38688</v>
      </c>
      <c r="G6" s="14">
        <v>51000</v>
      </c>
      <c r="H6" s="14"/>
      <c r="I6" s="14"/>
      <c r="J6" s="15"/>
      <c r="K6" s="14">
        <v>51000</v>
      </c>
      <c r="L6" s="14"/>
      <c r="M6" s="14"/>
      <c r="N6" s="17">
        <f t="shared" ref="N6:N41" si="0">SUM(G6+I6)</f>
        <v>51000</v>
      </c>
    </row>
    <row r="7" spans="1:14" ht="15.75" customHeight="1">
      <c r="A7" s="10"/>
      <c r="B7" s="10" t="s">
        <v>428</v>
      </c>
      <c r="C7" s="11" t="s">
        <v>150</v>
      </c>
      <c r="D7" s="12">
        <v>40751</v>
      </c>
      <c r="E7" s="12">
        <v>40753</v>
      </c>
      <c r="F7" s="13">
        <v>38689</v>
      </c>
      <c r="G7" s="14">
        <v>40000</v>
      </c>
      <c r="H7" s="14"/>
      <c r="I7" s="14"/>
      <c r="J7" s="15"/>
      <c r="K7" s="14">
        <v>40000</v>
      </c>
      <c r="L7" s="14"/>
      <c r="M7" s="14"/>
      <c r="N7" s="17">
        <f t="shared" si="0"/>
        <v>40000</v>
      </c>
    </row>
    <row r="8" spans="1:14">
      <c r="A8" s="10" t="s">
        <v>201</v>
      </c>
      <c r="B8" s="10" t="s">
        <v>400</v>
      </c>
      <c r="C8" s="11" t="s">
        <v>17</v>
      </c>
      <c r="D8" s="12">
        <v>40752</v>
      </c>
      <c r="E8" s="12">
        <v>40753</v>
      </c>
      <c r="F8" s="13">
        <v>38690</v>
      </c>
      <c r="G8" s="14">
        <v>29000</v>
      </c>
      <c r="H8" s="14"/>
      <c r="I8" s="14"/>
      <c r="J8" s="15">
        <v>29000</v>
      </c>
      <c r="K8" s="14"/>
      <c r="L8" s="14"/>
      <c r="M8" s="14"/>
      <c r="N8" s="17">
        <f t="shared" si="0"/>
        <v>29000</v>
      </c>
    </row>
    <row r="9" spans="1:14">
      <c r="A9" s="10" t="s">
        <v>227</v>
      </c>
      <c r="B9" s="11" t="s">
        <v>429</v>
      </c>
      <c r="C9" s="11" t="s">
        <v>150</v>
      </c>
      <c r="D9" s="12">
        <v>40751</v>
      </c>
      <c r="E9" s="12">
        <v>40753</v>
      </c>
      <c r="F9" s="13">
        <v>38691</v>
      </c>
      <c r="G9" s="14">
        <v>40000</v>
      </c>
      <c r="H9" s="14"/>
      <c r="I9" s="15"/>
      <c r="J9" s="14"/>
      <c r="K9" s="14">
        <v>40000</v>
      </c>
      <c r="L9" s="14"/>
      <c r="M9" s="16"/>
      <c r="N9" s="17">
        <f t="shared" si="0"/>
        <v>40000</v>
      </c>
    </row>
    <row r="10" spans="1:14">
      <c r="A10" s="10"/>
      <c r="B10" s="11" t="s">
        <v>430</v>
      </c>
      <c r="C10" s="11" t="s">
        <v>17</v>
      </c>
      <c r="D10" s="12"/>
      <c r="E10" s="12"/>
      <c r="F10" s="13">
        <v>38692</v>
      </c>
      <c r="G10" s="14"/>
      <c r="H10" s="14" t="s">
        <v>57</v>
      </c>
      <c r="I10" s="15">
        <v>1400</v>
      </c>
      <c r="J10" s="14">
        <v>1400</v>
      </c>
      <c r="K10" s="14"/>
      <c r="L10" s="14"/>
      <c r="M10" s="16"/>
      <c r="N10" s="17">
        <f t="shared" si="0"/>
        <v>1400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6"/>
      <c r="N11" s="17">
        <f t="shared" si="0"/>
        <v>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8"/>
      <c r="D13" s="12"/>
      <c r="E13" s="12"/>
      <c r="F13" s="13"/>
      <c r="G13" s="14"/>
      <c r="H13" s="146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6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6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6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6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6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6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6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6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1"/>
      <c r="D22" s="12"/>
      <c r="E22" s="12"/>
      <c r="F22" s="13"/>
      <c r="G22" s="14"/>
      <c r="H22" s="146"/>
      <c r="I22" s="15"/>
      <c r="J22" s="14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6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8"/>
      <c r="D24" s="12"/>
      <c r="E24" s="12"/>
      <c r="F24" s="13"/>
      <c r="G24" s="14"/>
      <c r="H24" s="146"/>
      <c r="I24" s="14"/>
      <c r="J24" s="15"/>
      <c r="K24" s="14"/>
      <c r="L24" s="14"/>
      <c r="M24" s="16"/>
      <c r="N24" s="17">
        <f t="shared" si="0"/>
        <v>0</v>
      </c>
    </row>
    <row r="25" spans="1:14">
      <c r="A25" s="10"/>
      <c r="B25" s="11"/>
      <c r="C25" s="11"/>
      <c r="D25" s="12"/>
      <c r="E25" s="12"/>
      <c r="F25" s="13"/>
      <c r="G25" s="14"/>
      <c r="H25" s="146"/>
      <c r="I25" s="15"/>
      <c r="J25" s="14"/>
      <c r="K25" s="14"/>
      <c r="L25" s="14"/>
      <c r="M25" s="16"/>
      <c r="N25" s="17">
        <f t="shared" si="0"/>
        <v>0</v>
      </c>
    </row>
    <row r="26" spans="1:14">
      <c r="A26" s="19"/>
      <c r="B26" s="11"/>
      <c r="C26" s="18"/>
      <c r="D26" s="12"/>
      <c r="E26" s="12"/>
      <c r="F26" s="13"/>
      <c r="G26" s="14"/>
      <c r="H26" s="146"/>
      <c r="I26" s="14"/>
      <c r="J26" s="15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6"/>
      <c r="I27" s="15"/>
      <c r="J27" s="14"/>
      <c r="K27" s="14"/>
      <c r="L27" s="14"/>
      <c r="M27" s="16"/>
      <c r="N27" s="17">
        <f t="shared" si="0"/>
        <v>0</v>
      </c>
    </row>
    <row r="28" spans="1:14">
      <c r="A28" s="19"/>
      <c r="B28" s="20"/>
      <c r="C28" s="18"/>
      <c r="D28" s="12"/>
      <c r="E28" s="12"/>
      <c r="F28" s="13"/>
      <c r="G28" s="14"/>
      <c r="H28" s="146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10"/>
      <c r="C29" s="18"/>
      <c r="D29" s="12"/>
      <c r="E29" s="12"/>
      <c r="F29" s="13"/>
      <c r="G29" s="14"/>
      <c r="H29" s="146"/>
      <c r="I29" s="15"/>
      <c r="J29" s="15"/>
      <c r="K29" s="14"/>
      <c r="L29" s="14"/>
      <c r="M29" s="16"/>
      <c r="N29" s="17">
        <f t="shared" si="0"/>
        <v>0</v>
      </c>
    </row>
    <row r="30" spans="1:14">
      <c r="A30" s="19"/>
      <c r="B30" s="20"/>
      <c r="C30" s="18"/>
      <c r="D30" s="12"/>
      <c r="E30" s="12"/>
      <c r="F30" s="13"/>
      <c r="G30" s="14"/>
      <c r="H30" s="146"/>
      <c r="I30" s="14"/>
      <c r="J30" s="14"/>
      <c r="K30" s="14"/>
      <c r="L30" s="14"/>
      <c r="M30" s="16"/>
      <c r="N30" s="17">
        <f t="shared" si="0"/>
        <v>0</v>
      </c>
    </row>
    <row r="31" spans="1:14">
      <c r="A31" s="21"/>
      <c r="B31" s="20"/>
      <c r="C31" s="18"/>
      <c r="D31" s="12"/>
      <c r="E31" s="12"/>
      <c r="F31" s="13"/>
      <c r="G31" s="14"/>
      <c r="H31" s="147"/>
      <c r="I31" s="23"/>
      <c r="J31" s="14"/>
      <c r="K31" s="24"/>
      <c r="L31" s="14"/>
      <c r="M31" s="16"/>
      <c r="N31" s="17">
        <f t="shared" si="0"/>
        <v>0</v>
      </c>
    </row>
    <row r="32" spans="1:14">
      <c r="A32" s="21"/>
      <c r="B32" s="25"/>
      <c r="C32" s="18"/>
      <c r="D32" s="12"/>
      <c r="E32" s="12"/>
      <c r="F32" s="13"/>
      <c r="G32" s="22"/>
      <c r="H32" s="147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1"/>
      <c r="B33" s="25"/>
      <c r="C33" s="25"/>
      <c r="D33" s="26"/>
      <c r="E33" s="26"/>
      <c r="F33" s="13"/>
      <c r="G33" s="22"/>
      <c r="H33" s="147"/>
      <c r="I33" s="23"/>
      <c r="J33" s="22"/>
      <c r="K33" s="24"/>
      <c r="L33" s="22"/>
      <c r="M33" s="16"/>
      <c r="N33" s="17">
        <f t="shared" si="0"/>
        <v>0</v>
      </c>
    </row>
    <row r="34" spans="1:14">
      <c r="A34" s="27"/>
      <c r="B34" s="28"/>
      <c r="C34" s="28"/>
      <c r="D34" s="26"/>
      <c r="E34" s="26"/>
      <c r="F34" s="13"/>
      <c r="G34" s="14"/>
      <c r="H34" s="147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9"/>
      <c r="D35" s="26"/>
      <c r="E35" s="26"/>
      <c r="F35" s="13"/>
      <c r="G35" s="14"/>
      <c r="H35" s="147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13"/>
      <c r="G36" s="14"/>
      <c r="H36" s="147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147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147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147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147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147"/>
      <c r="I41" s="23"/>
      <c r="J41" s="14"/>
      <c r="K41" s="22"/>
      <c r="L41" s="14"/>
      <c r="M41" s="16"/>
      <c r="N41" s="17">
        <f t="shared" si="0"/>
        <v>0</v>
      </c>
    </row>
    <row r="42" spans="1:14">
      <c r="A42" s="27"/>
      <c r="B42" s="29"/>
      <c r="C42" s="28"/>
      <c r="D42" s="26"/>
      <c r="E42" s="26"/>
      <c r="F42" s="28"/>
      <c r="G42" s="14"/>
      <c r="H42" s="147"/>
      <c r="I42" s="23"/>
      <c r="J42" s="14"/>
      <c r="K42" s="22"/>
      <c r="L42" s="14"/>
      <c r="M42" s="16"/>
      <c r="N42" s="17">
        <f>SUM(N6:N41)</f>
        <v>161400</v>
      </c>
    </row>
    <row r="43" spans="1:14">
      <c r="A43" s="7" t="s">
        <v>18</v>
      </c>
      <c r="B43" s="7"/>
      <c r="C43" s="30"/>
      <c r="D43" s="31"/>
      <c r="E43" s="31"/>
      <c r="F43" s="31"/>
      <c r="G43" s="14">
        <f>SUM(G6:G42)</f>
        <v>160000</v>
      </c>
      <c r="H43" s="146"/>
      <c r="I43" s="32">
        <f>SUM(I6:I41)</f>
        <v>1400</v>
      </c>
      <c r="J43" s="32">
        <f>SUM(J6:J41)</f>
        <v>30400</v>
      </c>
      <c r="K43" s="32">
        <f>SUM(K6:K41)</f>
        <v>131000</v>
      </c>
      <c r="L43" s="32">
        <f>SUM(L6:L42)</f>
        <v>0</v>
      </c>
      <c r="M43" s="32">
        <f>SUM(M6:M42)</f>
        <v>0</v>
      </c>
      <c r="N43" s="32">
        <f>SUM(J43:M43)</f>
        <v>161400</v>
      </c>
    </row>
    <row r="44" spans="1:14">
      <c r="A44" s="1"/>
      <c r="B44" s="1"/>
      <c r="C44" s="1"/>
      <c r="D44" s="33"/>
      <c r="E44" s="1"/>
      <c r="F44" s="1"/>
      <c r="G44" s="1"/>
      <c r="H44" s="148" t="s">
        <v>19</v>
      </c>
      <c r="I44" s="34"/>
      <c r="J44" s="30"/>
      <c r="K44" s="168"/>
      <c r="L44" s="30"/>
      <c r="M44" s="30"/>
      <c r="N44" s="1"/>
    </row>
    <row r="45" spans="1:14" ht="18.75">
      <c r="A45" s="7" t="s">
        <v>20</v>
      </c>
      <c r="B45" s="7"/>
      <c r="C45" s="1"/>
      <c r="D45" s="33"/>
      <c r="E45" s="168" t="s">
        <v>21</v>
      </c>
      <c r="F45" s="168"/>
      <c r="G45" s="35"/>
      <c r="H45" s="188"/>
      <c r="I45" s="189"/>
      <c r="J45" s="36"/>
      <c r="K45" s="37"/>
      <c r="L45" s="37"/>
      <c r="M45" s="1"/>
      <c r="N45" s="1"/>
    </row>
    <row r="46" spans="1:14" ht="15.75">
      <c r="A46" s="7" t="s">
        <v>22</v>
      </c>
      <c r="B46" s="168"/>
      <c r="C46" s="38"/>
      <c r="D46" s="39"/>
      <c r="E46" s="190">
        <v>498</v>
      </c>
      <c r="F46" s="191"/>
      <c r="G46" s="192"/>
      <c r="H46" s="193"/>
      <c r="I46" s="194"/>
      <c r="J46" s="37"/>
      <c r="K46" s="37"/>
      <c r="L46" s="37"/>
      <c r="M46" s="1"/>
      <c r="N46" s="40"/>
    </row>
    <row r="47" spans="1:14">
      <c r="A47" s="7" t="s">
        <v>23</v>
      </c>
      <c r="B47" s="1"/>
      <c r="C47" s="41">
        <v>0</v>
      </c>
      <c r="D47" s="39"/>
      <c r="E47" s="39"/>
      <c r="F47" s="39"/>
      <c r="G47" s="1"/>
      <c r="H47" s="149"/>
      <c r="I47" s="43"/>
      <c r="J47" s="1"/>
      <c r="K47" s="1"/>
      <c r="L47" s="1"/>
      <c r="M47" s="1"/>
      <c r="N47" s="40"/>
    </row>
    <row r="48" spans="1:14">
      <c r="A48" s="1"/>
      <c r="B48" s="1"/>
      <c r="C48" s="44">
        <f>((C46+C47)*E46)</f>
        <v>0</v>
      </c>
      <c r="D48" s="39"/>
      <c r="E48" s="39"/>
      <c r="F48" s="39"/>
      <c r="G48" s="1"/>
      <c r="H48" s="145"/>
      <c r="I48" s="1"/>
      <c r="J48" s="1"/>
      <c r="K48" s="1"/>
      <c r="L48" s="1"/>
      <c r="M48" s="1"/>
      <c r="N48" s="40"/>
    </row>
    <row r="49" spans="1:14">
      <c r="A49" s="7" t="s">
        <v>24</v>
      </c>
      <c r="B49" s="1"/>
      <c r="C49" s="45">
        <v>30400</v>
      </c>
      <c r="D49" s="39"/>
      <c r="E49" s="39"/>
      <c r="F49" s="39"/>
      <c r="G49" s="1"/>
      <c r="H49" s="145"/>
      <c r="I49" s="1"/>
      <c r="J49" s="1"/>
      <c r="K49" s="1"/>
      <c r="L49" s="1"/>
      <c r="M49" s="1"/>
      <c r="N49" s="1"/>
    </row>
    <row r="50" spans="1:14">
      <c r="A50" s="179" t="s">
        <v>16</v>
      </c>
      <c r="B50" s="179"/>
      <c r="C50" s="44">
        <f>SUM(C48+C49)</f>
        <v>30400</v>
      </c>
      <c r="D50" s="39"/>
      <c r="E50" s="39"/>
      <c r="F50" s="39"/>
      <c r="G50" s="1"/>
      <c r="H50" s="145"/>
      <c r="I50" s="1"/>
      <c r="J50" s="1"/>
      <c r="K50" s="1"/>
      <c r="L50" s="1"/>
      <c r="M50" s="1"/>
      <c r="N50" s="33"/>
    </row>
    <row r="52" spans="1:14">
      <c r="A52" s="80"/>
      <c r="B52" s="81"/>
      <c r="C52" s="80"/>
      <c r="D52" s="80"/>
      <c r="E52" s="80"/>
      <c r="F52" s="8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:N49"/>
  <sheetViews>
    <sheetView topLeftCell="A31" workbookViewId="0">
      <selection activeCell="B16" sqref="B16"/>
    </sheetView>
  </sheetViews>
  <sheetFormatPr baseColWidth="10" defaultRowHeight="15"/>
  <cols>
    <col min="1" max="1" width="7.28515625" style="4" customWidth="1"/>
    <col min="2" max="2" width="22.710937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9.4257812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4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58</v>
      </c>
      <c r="F3" s="8"/>
      <c r="G3" s="1"/>
      <c r="H3" s="1"/>
      <c r="I3" s="1"/>
      <c r="J3" s="49"/>
      <c r="K3" s="186">
        <v>40726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4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/>
      <c r="B6" s="11" t="s">
        <v>59</v>
      </c>
      <c r="C6" s="11" t="s">
        <v>60</v>
      </c>
      <c r="D6" s="12">
        <v>40723</v>
      </c>
      <c r="E6" s="12">
        <v>40726</v>
      </c>
      <c r="F6" s="13">
        <v>38397</v>
      </c>
      <c r="G6" s="14">
        <v>51000</v>
      </c>
      <c r="H6" s="14"/>
      <c r="I6" s="15"/>
      <c r="J6" s="14">
        <v>51000</v>
      </c>
      <c r="K6" s="14"/>
      <c r="L6" s="14"/>
      <c r="M6" s="16"/>
      <c r="N6" s="17">
        <f t="shared" ref="N6:N40" si="0">SUM(G6+I6)</f>
        <v>51000</v>
      </c>
    </row>
    <row r="7" spans="1:14">
      <c r="A7" s="10"/>
      <c r="B7" s="11" t="s">
        <v>59</v>
      </c>
      <c r="C7" s="12" t="s">
        <v>60</v>
      </c>
      <c r="D7" s="12">
        <v>40724</v>
      </c>
      <c r="E7" s="12">
        <v>40726</v>
      </c>
      <c r="F7" s="13">
        <v>38398</v>
      </c>
      <c r="G7" s="14">
        <v>34000</v>
      </c>
      <c r="H7" s="14"/>
      <c r="I7" s="15"/>
      <c r="J7" s="14">
        <v>34000</v>
      </c>
      <c r="K7" s="14"/>
      <c r="L7" s="14"/>
      <c r="M7" s="14"/>
      <c r="N7" s="17">
        <f t="shared" si="0"/>
        <v>34000</v>
      </c>
    </row>
    <row r="8" spans="1:14">
      <c r="A8" s="10"/>
      <c r="B8" s="11" t="s">
        <v>59</v>
      </c>
      <c r="C8" s="12" t="s">
        <v>60</v>
      </c>
      <c r="D8" s="12">
        <v>40724</v>
      </c>
      <c r="E8" s="12">
        <v>40726</v>
      </c>
      <c r="F8" s="13">
        <v>38399</v>
      </c>
      <c r="G8" s="14">
        <v>34000</v>
      </c>
      <c r="H8" s="14"/>
      <c r="I8" s="15"/>
      <c r="J8" s="14">
        <v>34000</v>
      </c>
      <c r="K8" s="14"/>
      <c r="L8" s="14"/>
      <c r="M8" s="14"/>
      <c r="N8" s="17">
        <f t="shared" si="0"/>
        <v>34000</v>
      </c>
    </row>
    <row r="9" spans="1:14">
      <c r="A9" s="10"/>
      <c r="B9" s="11" t="s">
        <v>61</v>
      </c>
      <c r="C9" s="11" t="s">
        <v>60</v>
      </c>
      <c r="D9" s="12">
        <v>40725</v>
      </c>
      <c r="E9" s="12">
        <v>40726</v>
      </c>
      <c r="F9" s="13">
        <v>38400</v>
      </c>
      <c r="G9" s="14">
        <v>17000</v>
      </c>
      <c r="H9" s="14"/>
      <c r="I9" s="15"/>
      <c r="J9" s="14">
        <v>17000</v>
      </c>
      <c r="K9" s="14"/>
      <c r="L9" s="14"/>
      <c r="M9" s="16"/>
      <c r="N9" s="17">
        <f t="shared" si="0"/>
        <v>17000</v>
      </c>
    </row>
    <row r="10" spans="1:14">
      <c r="A10" s="10"/>
      <c r="B10" s="11" t="s">
        <v>62</v>
      </c>
      <c r="C10" s="11" t="s">
        <v>17</v>
      </c>
      <c r="D10" s="12">
        <v>40725</v>
      </c>
      <c r="E10" s="12">
        <v>40727</v>
      </c>
      <c r="F10" s="13">
        <v>38401</v>
      </c>
      <c r="G10" s="14">
        <v>58000</v>
      </c>
      <c r="H10" s="14"/>
      <c r="I10" s="15"/>
      <c r="J10" s="14"/>
      <c r="K10" s="14">
        <v>58000</v>
      </c>
      <c r="L10" s="14"/>
      <c r="M10" s="16"/>
      <c r="N10" s="17">
        <f t="shared" si="0"/>
        <v>58000</v>
      </c>
    </row>
    <row r="11" spans="1:14">
      <c r="A11" s="10"/>
      <c r="B11" s="11" t="s">
        <v>62</v>
      </c>
      <c r="C11" s="18" t="s">
        <v>17</v>
      </c>
      <c r="D11" s="12"/>
      <c r="E11" s="12"/>
      <c r="F11" s="13">
        <v>38403</v>
      </c>
      <c r="G11" s="14"/>
      <c r="H11" s="14" t="s">
        <v>64</v>
      </c>
      <c r="I11" s="15">
        <v>80500</v>
      </c>
      <c r="J11" s="14"/>
      <c r="K11" s="14">
        <v>80500</v>
      </c>
      <c r="L11" s="14"/>
      <c r="M11" s="16"/>
      <c r="N11" s="17">
        <f t="shared" si="0"/>
        <v>80500</v>
      </c>
    </row>
    <row r="12" spans="1:14">
      <c r="A12" s="10"/>
      <c r="B12" s="11" t="s">
        <v>65</v>
      </c>
      <c r="C12" s="18" t="s">
        <v>17</v>
      </c>
      <c r="D12" s="12">
        <v>40726</v>
      </c>
      <c r="E12" s="12">
        <v>40727</v>
      </c>
      <c r="F12" s="13">
        <v>38404</v>
      </c>
      <c r="G12" s="14">
        <v>47000</v>
      </c>
      <c r="H12" s="14"/>
      <c r="I12" s="15"/>
      <c r="J12" s="14"/>
      <c r="K12" s="14">
        <v>47000</v>
      </c>
      <c r="L12" s="14"/>
      <c r="M12" s="16"/>
      <c r="N12" s="17">
        <f t="shared" si="0"/>
        <v>47000</v>
      </c>
    </row>
    <row r="13" spans="1:14">
      <c r="A13" s="10"/>
      <c r="B13" s="11" t="s">
        <v>66</v>
      </c>
      <c r="C13" s="11" t="s">
        <v>17</v>
      </c>
      <c r="D13" s="12">
        <v>40726</v>
      </c>
      <c r="E13" s="12">
        <v>40728</v>
      </c>
      <c r="F13" s="13">
        <v>38405</v>
      </c>
      <c r="G13" s="14">
        <v>64000</v>
      </c>
      <c r="H13" s="14"/>
      <c r="I13" s="15"/>
      <c r="J13" s="14">
        <v>64000</v>
      </c>
      <c r="K13" s="14"/>
      <c r="L13" s="14"/>
      <c r="M13" s="16"/>
      <c r="N13" s="17">
        <f t="shared" si="0"/>
        <v>64000</v>
      </c>
    </row>
    <row r="14" spans="1:14">
      <c r="A14" s="10"/>
      <c r="B14" s="11" t="s">
        <v>67</v>
      </c>
      <c r="C14" s="11" t="s">
        <v>17</v>
      </c>
      <c r="D14" s="12">
        <v>40726</v>
      </c>
      <c r="E14" s="12">
        <v>40727</v>
      </c>
      <c r="F14" s="13">
        <v>38406</v>
      </c>
      <c r="G14" s="14">
        <v>23000</v>
      </c>
      <c r="H14" s="14"/>
      <c r="I14" s="15"/>
      <c r="J14" s="14"/>
      <c r="K14" s="14">
        <v>23000</v>
      </c>
      <c r="L14" s="14"/>
      <c r="M14" s="16"/>
      <c r="N14" s="17">
        <f t="shared" si="0"/>
        <v>23000</v>
      </c>
    </row>
    <row r="15" spans="1:14">
      <c r="A15" s="10"/>
      <c r="B15" s="11" t="s">
        <v>68</v>
      </c>
      <c r="C15" s="11" t="s">
        <v>17</v>
      </c>
      <c r="D15" s="12">
        <v>40726</v>
      </c>
      <c r="E15" s="12">
        <v>40727</v>
      </c>
      <c r="F15" s="13">
        <v>38407</v>
      </c>
      <c r="G15" s="14">
        <v>21500</v>
      </c>
      <c r="H15" s="14"/>
      <c r="I15" s="15"/>
      <c r="J15" s="14"/>
      <c r="K15" s="14">
        <v>21500</v>
      </c>
      <c r="L15" s="14"/>
      <c r="M15" s="16"/>
      <c r="N15" s="17">
        <f t="shared" si="0"/>
        <v>21500</v>
      </c>
    </row>
    <row r="16" spans="1:14">
      <c r="A16" s="10"/>
      <c r="B16" s="11" t="s">
        <v>69</v>
      </c>
      <c r="C16" s="11" t="s">
        <v>17</v>
      </c>
      <c r="D16" s="12"/>
      <c r="E16" s="12"/>
      <c r="F16" s="13">
        <v>38408</v>
      </c>
      <c r="G16" s="14"/>
      <c r="H16" s="14" t="s">
        <v>70</v>
      </c>
      <c r="I16" s="15">
        <v>39000</v>
      </c>
      <c r="J16" s="14">
        <v>39000</v>
      </c>
      <c r="K16" s="14"/>
      <c r="L16" s="14"/>
      <c r="M16" s="16"/>
      <c r="N16" s="17">
        <f t="shared" si="0"/>
        <v>39000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469000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349500</v>
      </c>
      <c r="H42" s="14"/>
      <c r="I42" s="32">
        <f>SUM(I6:I40)</f>
        <v>119500</v>
      </c>
      <c r="J42" s="32">
        <f>SUM(J6:J40)</f>
        <v>239000</v>
      </c>
      <c r="K42" s="32">
        <f>SUM(K6:K40)</f>
        <v>230000</v>
      </c>
      <c r="L42" s="32">
        <f>SUM(L6:L41)</f>
        <v>0</v>
      </c>
      <c r="M42" s="32">
        <f>SUM(M6:M41)</f>
        <v>0</v>
      </c>
      <c r="N42" s="32">
        <f>SUM(J42:M42)</f>
        <v>469000</v>
      </c>
    </row>
    <row r="43" spans="1:14">
      <c r="A43" s="1"/>
      <c r="B43" s="1"/>
      <c r="C43" s="1"/>
      <c r="D43" s="33"/>
      <c r="E43" s="1"/>
      <c r="F43" s="1"/>
      <c r="G43" s="1"/>
      <c r="H43" s="48" t="s">
        <v>19</v>
      </c>
      <c r="I43" s="34"/>
      <c r="J43" s="30"/>
      <c r="K43" s="49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49" t="s">
        <v>21</v>
      </c>
      <c r="F44" s="49"/>
      <c r="G44" s="35"/>
      <c r="H44" s="188" t="s">
        <v>63</v>
      </c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49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/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v>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239000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239000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6" right="0.16" top="0.31" bottom="0.42" header="0.31496062992125984" footer="0.31496062992125984"/>
  <pageSetup scale="70" orientation="landscape" horizontalDpi="0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>
  <dimension ref="A1:N49"/>
  <sheetViews>
    <sheetView topLeftCell="B31" workbookViewId="0">
      <selection activeCell="B1" sqref="A1:XFD1048576"/>
    </sheetView>
  </sheetViews>
  <sheetFormatPr baseColWidth="10" defaultRowHeight="15"/>
  <cols>
    <col min="1" max="1" width="7.28515625" style="4" customWidth="1"/>
    <col min="2" max="2" width="22.710937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9.4257812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4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41</v>
      </c>
      <c r="F3" s="8"/>
      <c r="G3" s="1"/>
      <c r="H3" s="1"/>
      <c r="I3" s="1"/>
      <c r="J3" s="47"/>
      <c r="K3" s="186">
        <v>40725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4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/>
      <c r="B6" s="11" t="s">
        <v>43</v>
      </c>
      <c r="C6" s="11" t="s">
        <v>44</v>
      </c>
      <c r="D6" s="12"/>
      <c r="E6" s="12"/>
      <c r="F6" s="13">
        <v>38389</v>
      </c>
      <c r="G6" s="14"/>
      <c r="H6" s="14" t="s">
        <v>47</v>
      </c>
      <c r="I6" s="15">
        <v>50000</v>
      </c>
      <c r="J6" s="14">
        <v>50000</v>
      </c>
      <c r="K6" s="14"/>
      <c r="L6" s="14"/>
      <c r="M6" s="16"/>
      <c r="N6" s="17">
        <f t="shared" ref="N6:N40" si="0">SUM(G6+I6)</f>
        <v>50000</v>
      </c>
    </row>
    <row r="7" spans="1:14">
      <c r="A7" s="10" t="s">
        <v>45</v>
      </c>
      <c r="B7" s="11" t="s">
        <v>46</v>
      </c>
      <c r="C7" s="12" t="s">
        <v>44</v>
      </c>
      <c r="D7" s="12">
        <v>40725</v>
      </c>
      <c r="E7" s="12">
        <v>40727</v>
      </c>
      <c r="F7" s="13">
        <v>38390</v>
      </c>
      <c r="G7" s="14">
        <v>46000</v>
      </c>
      <c r="H7" s="14"/>
      <c r="I7" s="15"/>
      <c r="J7" s="14"/>
      <c r="K7" s="14">
        <v>46000</v>
      </c>
      <c r="L7" s="14"/>
      <c r="M7" s="14"/>
      <c r="N7" s="17">
        <f t="shared" si="0"/>
        <v>46000</v>
      </c>
    </row>
    <row r="8" spans="1:14">
      <c r="A8" s="10"/>
      <c r="B8" s="11" t="s">
        <v>48</v>
      </c>
      <c r="C8" s="12" t="s">
        <v>44</v>
      </c>
      <c r="D8" s="12">
        <v>40725</v>
      </c>
      <c r="E8" s="12">
        <v>40726</v>
      </c>
      <c r="F8" s="13">
        <v>38391</v>
      </c>
      <c r="G8" s="14">
        <v>20000</v>
      </c>
      <c r="H8" s="14"/>
      <c r="I8" s="15"/>
      <c r="J8" s="14">
        <v>20000</v>
      </c>
      <c r="K8" s="14"/>
      <c r="L8" s="14"/>
      <c r="M8" s="14"/>
      <c r="N8" s="17">
        <f t="shared" si="0"/>
        <v>20000</v>
      </c>
    </row>
    <row r="9" spans="1:14">
      <c r="A9" s="10"/>
      <c r="B9" s="11" t="s">
        <v>49</v>
      </c>
      <c r="C9" s="11"/>
      <c r="D9" s="12">
        <v>40722</v>
      </c>
      <c r="E9" s="12">
        <v>40725</v>
      </c>
      <c r="F9" s="13">
        <v>38392</v>
      </c>
      <c r="G9" s="14">
        <v>75000</v>
      </c>
      <c r="H9" s="14"/>
      <c r="I9" s="15"/>
      <c r="J9" s="14">
        <v>75000</v>
      </c>
      <c r="K9" s="14"/>
      <c r="L9" s="14"/>
      <c r="M9" s="16"/>
      <c r="N9" s="17">
        <f t="shared" si="0"/>
        <v>75000</v>
      </c>
    </row>
    <row r="10" spans="1:14">
      <c r="A10" s="10"/>
      <c r="B10" s="11" t="s">
        <v>50</v>
      </c>
      <c r="C10" s="11" t="s">
        <v>51</v>
      </c>
      <c r="D10" s="12">
        <v>40737</v>
      </c>
      <c r="E10" s="12">
        <v>40739</v>
      </c>
      <c r="F10" s="13">
        <v>38393</v>
      </c>
      <c r="G10" s="14">
        <v>130000</v>
      </c>
      <c r="H10" s="14"/>
      <c r="I10" s="15"/>
      <c r="J10" s="14"/>
      <c r="K10" s="14"/>
      <c r="L10" s="14"/>
      <c r="M10" s="16">
        <v>130000</v>
      </c>
      <c r="N10" s="17">
        <f t="shared" si="0"/>
        <v>130000</v>
      </c>
    </row>
    <row r="11" spans="1:14">
      <c r="A11" s="10"/>
      <c r="B11" s="11" t="s">
        <v>52</v>
      </c>
      <c r="C11" s="18"/>
      <c r="D11" s="12"/>
      <c r="E11" s="12"/>
      <c r="F11" s="13">
        <v>38394</v>
      </c>
      <c r="G11" s="14"/>
      <c r="H11" s="14" t="s">
        <v>53</v>
      </c>
      <c r="I11" s="15">
        <v>30000</v>
      </c>
      <c r="J11" s="14"/>
      <c r="K11" s="14">
        <v>30000</v>
      </c>
      <c r="L11" s="14"/>
      <c r="M11" s="16"/>
      <c r="N11" s="17">
        <f t="shared" si="0"/>
        <v>30000</v>
      </c>
    </row>
    <row r="12" spans="1:14">
      <c r="A12" s="10" t="s">
        <v>55</v>
      </c>
      <c r="B12" s="11" t="s">
        <v>54</v>
      </c>
      <c r="C12" s="18" t="s">
        <v>44</v>
      </c>
      <c r="D12" s="12">
        <v>40725</v>
      </c>
      <c r="E12" s="12">
        <v>40727</v>
      </c>
      <c r="F12" s="13">
        <v>38395</v>
      </c>
      <c r="G12" s="14">
        <v>46000</v>
      </c>
      <c r="H12" s="14"/>
      <c r="I12" s="15"/>
      <c r="J12" s="14"/>
      <c r="K12" s="14">
        <v>46000</v>
      </c>
      <c r="L12" s="14"/>
      <c r="M12" s="16"/>
      <c r="N12" s="17">
        <f t="shared" si="0"/>
        <v>46000</v>
      </c>
    </row>
    <row r="13" spans="1:14">
      <c r="A13" s="10"/>
      <c r="B13" s="11" t="s">
        <v>56</v>
      </c>
      <c r="C13" s="11"/>
      <c r="D13" s="12"/>
      <c r="E13" s="12"/>
      <c r="F13" s="13">
        <v>38396</v>
      </c>
      <c r="G13" s="14"/>
      <c r="H13" s="14" t="s">
        <v>57</v>
      </c>
      <c r="I13" s="15">
        <v>3500</v>
      </c>
      <c r="J13" s="14">
        <v>3500</v>
      </c>
      <c r="K13" s="14"/>
      <c r="L13" s="14"/>
      <c r="M13" s="16"/>
      <c r="N13" s="17">
        <f t="shared" si="0"/>
        <v>3500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400500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317000</v>
      </c>
      <c r="H42" s="14"/>
      <c r="I42" s="32">
        <f>SUM(I6:I40)</f>
        <v>83500</v>
      </c>
      <c r="J42" s="32">
        <f>SUM(J6:J40)</f>
        <v>148500</v>
      </c>
      <c r="K42" s="32">
        <f>SUM(K6:K40)</f>
        <v>122000</v>
      </c>
      <c r="L42" s="32">
        <f>SUM(L6:L41)</f>
        <v>0</v>
      </c>
      <c r="M42" s="32">
        <f>SUM(M6:M41)</f>
        <v>130000</v>
      </c>
      <c r="N42" s="32">
        <f>SUM(J42:M42)</f>
        <v>400500</v>
      </c>
    </row>
    <row r="43" spans="1:14">
      <c r="A43" s="1"/>
      <c r="B43" s="1"/>
      <c r="C43" s="1"/>
      <c r="D43" s="33"/>
      <c r="E43" s="1"/>
      <c r="F43" s="1"/>
      <c r="G43" s="1"/>
      <c r="H43" s="46" t="s">
        <v>19</v>
      </c>
      <c r="I43" s="34"/>
      <c r="J43" s="30"/>
      <c r="K43" s="47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47" t="s">
        <v>21</v>
      </c>
      <c r="F44" s="47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47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/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v>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148500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148500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6" right="0.16" top="0.31" bottom="0.42" header="0.31496062992125984" footer="0.31496062992125984"/>
  <pageSetup scale="70" orientation="landscape" horizontalDpi="0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>
  <dimension ref="A1:N49"/>
  <sheetViews>
    <sheetView topLeftCell="A34" workbookViewId="0">
      <selection activeCell="C45" sqref="C45:F49"/>
    </sheetView>
  </sheetViews>
  <sheetFormatPr baseColWidth="10" defaultRowHeight="15"/>
  <cols>
    <col min="1" max="1" width="7.28515625" style="4" customWidth="1"/>
    <col min="2" max="2" width="22.710937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9.4257812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"/>
      <c r="I1" s="1"/>
      <c r="J1" s="2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25</v>
      </c>
      <c r="F3" s="8"/>
      <c r="G3" s="1"/>
      <c r="H3" s="1"/>
      <c r="I3" s="1"/>
      <c r="J3" s="9"/>
      <c r="K3" s="186">
        <v>40725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 t="s">
        <v>28</v>
      </c>
      <c r="B6" s="11" t="s">
        <v>29</v>
      </c>
      <c r="C6" s="11" t="s">
        <v>30</v>
      </c>
      <c r="D6" s="12">
        <v>40725</v>
      </c>
      <c r="E6" s="12">
        <v>40730</v>
      </c>
      <c r="F6" s="13">
        <v>38381</v>
      </c>
      <c r="G6" s="14">
        <v>102100</v>
      </c>
      <c r="H6" s="14"/>
      <c r="I6" s="15"/>
      <c r="J6" s="14"/>
      <c r="K6" s="14">
        <v>102100</v>
      </c>
      <c r="L6" s="14"/>
      <c r="M6" s="16"/>
      <c r="N6" s="17">
        <f t="shared" ref="N6:N40" si="0">SUM(G6+I6)</f>
        <v>102100</v>
      </c>
    </row>
    <row r="7" spans="1:14">
      <c r="A7" s="10" t="s">
        <v>31</v>
      </c>
      <c r="B7" s="11" t="s">
        <v>32</v>
      </c>
      <c r="C7" s="12" t="s">
        <v>17</v>
      </c>
      <c r="D7" s="12">
        <v>40722</v>
      </c>
      <c r="E7" s="12">
        <v>40725</v>
      </c>
      <c r="F7" s="13">
        <v>38382</v>
      </c>
      <c r="G7" s="14">
        <v>99000</v>
      </c>
      <c r="H7" s="14"/>
      <c r="I7" s="15"/>
      <c r="J7" s="14"/>
      <c r="K7" s="14">
        <v>99000</v>
      </c>
      <c r="L7" s="14"/>
      <c r="M7" s="14"/>
      <c r="N7" s="17">
        <f t="shared" si="0"/>
        <v>99000</v>
      </c>
    </row>
    <row r="8" spans="1:14">
      <c r="A8" s="10" t="s">
        <v>31</v>
      </c>
      <c r="B8" s="11" t="s">
        <v>32</v>
      </c>
      <c r="C8" s="12" t="s">
        <v>17</v>
      </c>
      <c r="D8" s="12"/>
      <c r="E8" s="12"/>
      <c r="F8" s="13">
        <v>38383</v>
      </c>
      <c r="G8" s="14"/>
      <c r="H8" s="14" t="s">
        <v>33</v>
      </c>
      <c r="I8" s="15">
        <v>170000</v>
      </c>
      <c r="J8" s="14"/>
      <c r="K8" s="14">
        <v>170000</v>
      </c>
      <c r="L8" s="14"/>
      <c r="M8" s="14"/>
      <c r="N8" s="17">
        <f t="shared" si="0"/>
        <v>170000</v>
      </c>
    </row>
    <row r="9" spans="1:14">
      <c r="A9" s="10"/>
      <c r="B9" s="11" t="s">
        <v>35</v>
      </c>
      <c r="C9" s="11" t="s">
        <v>17</v>
      </c>
      <c r="D9" s="12"/>
      <c r="E9" s="12"/>
      <c r="F9" s="13">
        <v>38385</v>
      </c>
      <c r="G9" s="14"/>
      <c r="H9" s="14" t="s">
        <v>36</v>
      </c>
      <c r="I9" s="15">
        <v>65000</v>
      </c>
      <c r="J9" s="14">
        <v>65000</v>
      </c>
      <c r="K9" s="14"/>
      <c r="L9" s="14"/>
      <c r="M9" s="16"/>
      <c r="N9" s="17">
        <f t="shared" si="0"/>
        <v>65000</v>
      </c>
    </row>
    <row r="10" spans="1:14">
      <c r="A10" s="10" t="s">
        <v>27</v>
      </c>
      <c r="B10" s="11" t="s">
        <v>37</v>
      </c>
      <c r="C10" s="11" t="s">
        <v>38</v>
      </c>
      <c r="D10" s="12">
        <v>40733</v>
      </c>
      <c r="E10" s="12">
        <v>40737</v>
      </c>
      <c r="F10" s="13">
        <v>38387</v>
      </c>
      <c r="G10" s="14">
        <v>82000</v>
      </c>
      <c r="H10" s="14"/>
      <c r="I10" s="15"/>
      <c r="J10" s="14"/>
      <c r="K10" s="14"/>
      <c r="L10" s="14"/>
      <c r="M10" s="16">
        <v>82000</v>
      </c>
      <c r="N10" s="17">
        <f t="shared" si="0"/>
        <v>82000</v>
      </c>
    </row>
    <row r="11" spans="1:14">
      <c r="A11" s="10" t="s">
        <v>39</v>
      </c>
      <c r="B11" s="11" t="s">
        <v>40</v>
      </c>
      <c r="C11" s="18" t="s">
        <v>17</v>
      </c>
      <c r="D11" s="12">
        <v>40725</v>
      </c>
      <c r="E11" s="12">
        <v>40726</v>
      </c>
      <c r="F11" s="13">
        <v>38388</v>
      </c>
      <c r="G11" s="14">
        <v>20500</v>
      </c>
      <c r="H11" s="14"/>
      <c r="I11" s="15"/>
      <c r="J11" s="14">
        <v>20500</v>
      </c>
      <c r="K11" s="14"/>
      <c r="L11" s="14"/>
      <c r="M11" s="16"/>
      <c r="N11" s="17">
        <f t="shared" si="0"/>
        <v>20500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22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22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22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22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22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22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22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22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22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22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22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22"/>
      <c r="I41" s="23"/>
      <c r="J41" s="14"/>
      <c r="K41" s="22"/>
      <c r="L41" s="14"/>
      <c r="M41" s="16"/>
      <c r="N41" s="17">
        <f>SUM(N6:N40)</f>
        <v>538600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303600</v>
      </c>
      <c r="H42" s="14"/>
      <c r="I42" s="32">
        <f>SUM(I6:I40)</f>
        <v>235000</v>
      </c>
      <c r="J42" s="32">
        <f>SUM(J6:J40)</f>
        <v>85500</v>
      </c>
      <c r="K42" s="32">
        <f>SUM(K6:K40)</f>
        <v>371100</v>
      </c>
      <c r="L42" s="32">
        <f>SUM(L6:L41)</f>
        <v>0</v>
      </c>
      <c r="M42" s="32">
        <f>SUM(M6:M41)</f>
        <v>82000</v>
      </c>
      <c r="N42" s="32">
        <f>SUM(J42:M42)</f>
        <v>538600</v>
      </c>
    </row>
    <row r="43" spans="1:14">
      <c r="A43" s="1"/>
      <c r="B43" s="1"/>
      <c r="C43" s="1"/>
      <c r="D43" s="33"/>
      <c r="E43" s="1"/>
      <c r="F43" s="1"/>
      <c r="G43" s="1"/>
      <c r="H43" s="3" t="s">
        <v>19</v>
      </c>
      <c r="I43" s="34"/>
      <c r="J43" s="30"/>
      <c r="K43" s="9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9" t="s">
        <v>21</v>
      </c>
      <c r="F44" s="9"/>
      <c r="G44" s="35"/>
      <c r="H44" s="188" t="s">
        <v>34</v>
      </c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9"/>
      <c r="C45" s="38"/>
      <c r="D45" s="39"/>
      <c r="E45" s="190">
        <v>500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50</v>
      </c>
      <c r="D46" s="39"/>
      <c r="E46" s="39"/>
      <c r="F46" s="39"/>
      <c r="G46" s="1"/>
      <c r="H46" s="42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25000</v>
      </c>
      <c r="D47" s="39"/>
      <c r="E47" s="39"/>
      <c r="F47" s="39"/>
      <c r="G47" s="1"/>
      <c r="H47" s="1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60500</v>
      </c>
      <c r="D48" s="39"/>
      <c r="E48" s="39"/>
      <c r="F48" s="39"/>
      <c r="G48" s="1"/>
      <c r="H48" s="1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85500</v>
      </c>
      <c r="D49" s="39"/>
      <c r="E49" s="39"/>
      <c r="F49" s="39"/>
      <c r="G49" s="1"/>
      <c r="H49" s="1"/>
      <c r="I49" s="1"/>
      <c r="J49" s="1"/>
      <c r="K49" s="1"/>
      <c r="L49" s="1"/>
      <c r="M49" s="1"/>
      <c r="N49" s="33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6" right="0.16" top="0.31" bottom="0.42" header="0.31496062992125984" footer="0.31496062992125984"/>
  <pageSetup scale="7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2"/>
  <sheetViews>
    <sheetView workbookViewId="0">
      <selection sqref="A1:XFD1048576"/>
    </sheetView>
  </sheetViews>
  <sheetFormatPr baseColWidth="10" defaultRowHeight="15"/>
  <cols>
    <col min="1" max="1" width="11" style="4" customWidth="1"/>
    <col min="2" max="2" width="26.1406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0.140625" style="4" customWidth="1"/>
    <col min="8" max="8" width="17.85546875" style="150" customWidth="1"/>
    <col min="9" max="9" width="15.42578125" style="4" customWidth="1"/>
    <col min="10" max="10" width="11.42578125" style="4"/>
    <col min="11" max="11" width="10.140625" style="4" customWidth="1"/>
    <col min="12" max="12" width="10.5703125" style="4" customWidth="1"/>
    <col min="13" max="13" width="9.5703125" style="4" customWidth="1"/>
    <col min="14" max="14" width="9.710937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45"/>
      <c r="I1" s="1"/>
      <c r="J1" s="2" t="s">
        <v>1</v>
      </c>
      <c r="K1" s="1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45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41</v>
      </c>
      <c r="F3" s="8"/>
      <c r="G3" s="1"/>
      <c r="H3" s="145"/>
      <c r="I3" s="1"/>
      <c r="J3" s="166"/>
      <c r="K3" s="186">
        <v>40752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6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/>
      <c r="B6" s="10" t="s">
        <v>424</v>
      </c>
      <c r="C6" s="11" t="s">
        <v>417</v>
      </c>
      <c r="D6" s="12">
        <v>40751</v>
      </c>
      <c r="E6" s="12">
        <v>40752</v>
      </c>
      <c r="F6" s="13">
        <v>38683</v>
      </c>
      <c r="G6" s="14">
        <v>183264</v>
      </c>
      <c r="H6" s="14"/>
      <c r="I6" s="14"/>
      <c r="J6" s="15"/>
      <c r="K6" s="14"/>
      <c r="L6" s="14"/>
      <c r="M6" s="14">
        <v>183264</v>
      </c>
      <c r="N6" s="17">
        <f t="shared" ref="N6:N41" si="0">SUM(G6+I6)</f>
        <v>183264</v>
      </c>
    </row>
    <row r="7" spans="1:14" ht="15.75" customHeight="1">
      <c r="A7" s="10"/>
      <c r="B7" s="10" t="s">
        <v>425</v>
      </c>
      <c r="C7" s="11" t="s">
        <v>417</v>
      </c>
      <c r="D7" s="12">
        <v>40750</v>
      </c>
      <c r="E7" s="12">
        <v>40752</v>
      </c>
      <c r="F7" s="13">
        <v>38683</v>
      </c>
      <c r="G7" s="14">
        <v>50796</v>
      </c>
      <c r="H7" s="14"/>
      <c r="I7" s="14"/>
      <c r="J7" s="15"/>
      <c r="K7" s="14"/>
      <c r="L7" s="14"/>
      <c r="M7" s="14">
        <v>50796</v>
      </c>
      <c r="N7" s="17">
        <v>50796</v>
      </c>
    </row>
    <row r="8" spans="1:14">
      <c r="A8" s="10"/>
      <c r="B8" s="10" t="s">
        <v>418</v>
      </c>
      <c r="C8" s="11" t="s">
        <v>417</v>
      </c>
      <c r="D8" s="12">
        <v>40745</v>
      </c>
      <c r="E8" s="12">
        <v>40747</v>
      </c>
      <c r="F8" s="13">
        <v>38684</v>
      </c>
      <c r="G8" s="14">
        <v>72708</v>
      </c>
      <c r="H8" s="14"/>
      <c r="I8" s="14"/>
      <c r="J8" s="15"/>
      <c r="K8" s="14"/>
      <c r="L8" s="14"/>
      <c r="M8" s="14">
        <v>72708</v>
      </c>
      <c r="N8" s="17">
        <f t="shared" si="0"/>
        <v>72708</v>
      </c>
    </row>
    <row r="9" spans="1:14">
      <c r="A9" s="10" t="s">
        <v>91</v>
      </c>
      <c r="B9" s="11" t="s">
        <v>419</v>
      </c>
      <c r="C9" s="11" t="s">
        <v>44</v>
      </c>
      <c r="D9" s="12">
        <v>40752</v>
      </c>
      <c r="E9" s="12">
        <v>40755</v>
      </c>
      <c r="F9" s="13">
        <v>38685</v>
      </c>
      <c r="G9" s="14">
        <v>73206</v>
      </c>
      <c r="H9" s="14"/>
      <c r="I9" s="15"/>
      <c r="J9" s="14">
        <v>73206</v>
      </c>
      <c r="K9" s="14"/>
      <c r="L9" s="14"/>
      <c r="M9" s="16"/>
      <c r="N9" s="17">
        <f t="shared" si="0"/>
        <v>73206</v>
      </c>
    </row>
    <row r="10" spans="1:14">
      <c r="A10" s="10"/>
      <c r="B10" s="11" t="s">
        <v>420</v>
      </c>
      <c r="C10" s="11" t="s">
        <v>421</v>
      </c>
      <c r="D10" s="12">
        <v>40755</v>
      </c>
      <c r="E10" s="12">
        <v>40757</v>
      </c>
      <c r="F10" s="13">
        <v>38686</v>
      </c>
      <c r="G10" s="14">
        <v>377484</v>
      </c>
      <c r="H10" s="14"/>
      <c r="I10" s="15"/>
      <c r="J10" s="14"/>
      <c r="K10" s="14"/>
      <c r="L10" s="14">
        <v>377484</v>
      </c>
      <c r="M10" s="16"/>
      <c r="N10" s="17">
        <f t="shared" si="0"/>
        <v>377484</v>
      </c>
    </row>
    <row r="11" spans="1:14">
      <c r="A11" s="10" t="s">
        <v>55</v>
      </c>
      <c r="B11" s="11" t="s">
        <v>422</v>
      </c>
      <c r="C11" s="11" t="s">
        <v>423</v>
      </c>
      <c r="D11" s="12">
        <v>40750</v>
      </c>
      <c r="E11" s="12">
        <v>40753</v>
      </c>
      <c r="F11" s="13">
        <v>38687</v>
      </c>
      <c r="G11" s="14">
        <v>50800</v>
      </c>
      <c r="H11" s="14"/>
      <c r="I11" s="15"/>
      <c r="J11" s="14">
        <v>50800</v>
      </c>
      <c r="K11" s="14"/>
      <c r="L11" s="14"/>
      <c r="M11" s="16"/>
      <c r="N11" s="17">
        <f t="shared" si="0"/>
        <v>50800</v>
      </c>
    </row>
    <row r="12" spans="1:14">
      <c r="A12" s="10"/>
      <c r="B12" s="11"/>
      <c r="C12" s="18"/>
      <c r="D12" s="12"/>
      <c r="E12" s="12"/>
      <c r="F12" s="13"/>
      <c r="G12" s="14"/>
      <c r="H12" s="14"/>
      <c r="I12" s="15"/>
      <c r="J12" s="14"/>
      <c r="K12" s="14"/>
      <c r="L12" s="14"/>
      <c r="M12" s="16"/>
      <c r="N12" s="17">
        <f t="shared" si="0"/>
        <v>0</v>
      </c>
    </row>
    <row r="13" spans="1:14">
      <c r="A13" s="10"/>
      <c r="B13" s="11"/>
      <c r="C13" s="18"/>
      <c r="D13" s="12"/>
      <c r="E13" s="12"/>
      <c r="F13" s="13"/>
      <c r="G13" s="14"/>
      <c r="H13" s="146"/>
      <c r="I13" s="15"/>
      <c r="J13" s="14"/>
      <c r="K13" s="14"/>
      <c r="L13" s="14"/>
      <c r="M13" s="16"/>
      <c r="N13" s="17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6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6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6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6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6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6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6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6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1"/>
      <c r="D22" s="12"/>
      <c r="E22" s="12"/>
      <c r="F22" s="13"/>
      <c r="G22" s="14"/>
      <c r="H22" s="146"/>
      <c r="I22" s="15"/>
      <c r="J22" s="14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6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8"/>
      <c r="D24" s="12"/>
      <c r="E24" s="12"/>
      <c r="F24" s="13"/>
      <c r="G24" s="14"/>
      <c r="H24" s="146"/>
      <c r="I24" s="14"/>
      <c r="J24" s="15"/>
      <c r="K24" s="14"/>
      <c r="L24" s="14"/>
      <c r="M24" s="16"/>
      <c r="N24" s="17">
        <f t="shared" si="0"/>
        <v>0</v>
      </c>
    </row>
    <row r="25" spans="1:14">
      <c r="A25" s="10"/>
      <c r="B25" s="11"/>
      <c r="C25" s="11"/>
      <c r="D25" s="12"/>
      <c r="E25" s="12"/>
      <c r="F25" s="13"/>
      <c r="G25" s="14"/>
      <c r="H25" s="146"/>
      <c r="I25" s="15"/>
      <c r="J25" s="14"/>
      <c r="K25" s="14"/>
      <c r="L25" s="14"/>
      <c r="M25" s="16"/>
      <c r="N25" s="17">
        <f t="shared" si="0"/>
        <v>0</v>
      </c>
    </row>
    <row r="26" spans="1:14">
      <c r="A26" s="19"/>
      <c r="B26" s="11"/>
      <c r="C26" s="18"/>
      <c r="D26" s="12"/>
      <c r="E26" s="12"/>
      <c r="F26" s="13"/>
      <c r="G26" s="14"/>
      <c r="H26" s="146"/>
      <c r="I26" s="14"/>
      <c r="J26" s="15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6"/>
      <c r="I27" s="15"/>
      <c r="J27" s="14"/>
      <c r="K27" s="14"/>
      <c r="L27" s="14"/>
      <c r="M27" s="16"/>
      <c r="N27" s="17">
        <f t="shared" si="0"/>
        <v>0</v>
      </c>
    </row>
    <row r="28" spans="1:14">
      <c r="A28" s="19"/>
      <c r="B28" s="20"/>
      <c r="C28" s="18"/>
      <c r="D28" s="12"/>
      <c r="E28" s="12"/>
      <c r="F28" s="13"/>
      <c r="G28" s="14"/>
      <c r="H28" s="146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10"/>
      <c r="C29" s="18"/>
      <c r="D29" s="12"/>
      <c r="E29" s="12"/>
      <c r="F29" s="13"/>
      <c r="G29" s="14"/>
      <c r="H29" s="146"/>
      <c r="I29" s="15"/>
      <c r="J29" s="15"/>
      <c r="K29" s="14"/>
      <c r="L29" s="14"/>
      <c r="M29" s="16"/>
      <c r="N29" s="17">
        <f t="shared" si="0"/>
        <v>0</v>
      </c>
    </row>
    <row r="30" spans="1:14">
      <c r="A30" s="19"/>
      <c r="B30" s="20"/>
      <c r="C30" s="18"/>
      <c r="D30" s="12"/>
      <c r="E30" s="12"/>
      <c r="F30" s="13"/>
      <c r="G30" s="14"/>
      <c r="H30" s="146"/>
      <c r="I30" s="14"/>
      <c r="J30" s="14"/>
      <c r="K30" s="14"/>
      <c r="L30" s="14"/>
      <c r="M30" s="16"/>
      <c r="N30" s="17">
        <f t="shared" si="0"/>
        <v>0</v>
      </c>
    </row>
    <row r="31" spans="1:14">
      <c r="A31" s="21"/>
      <c r="B31" s="20"/>
      <c r="C31" s="18"/>
      <c r="D31" s="12"/>
      <c r="E31" s="12"/>
      <c r="F31" s="13"/>
      <c r="G31" s="14"/>
      <c r="H31" s="147"/>
      <c r="I31" s="23"/>
      <c r="J31" s="14"/>
      <c r="K31" s="24"/>
      <c r="L31" s="14"/>
      <c r="M31" s="16"/>
      <c r="N31" s="17">
        <f t="shared" si="0"/>
        <v>0</v>
      </c>
    </row>
    <row r="32" spans="1:14">
      <c r="A32" s="21"/>
      <c r="B32" s="25"/>
      <c r="C32" s="18"/>
      <c r="D32" s="12"/>
      <c r="E32" s="12"/>
      <c r="F32" s="13"/>
      <c r="G32" s="22"/>
      <c r="H32" s="147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1"/>
      <c r="B33" s="25"/>
      <c r="C33" s="25"/>
      <c r="D33" s="26"/>
      <c r="E33" s="26"/>
      <c r="F33" s="13"/>
      <c r="G33" s="22"/>
      <c r="H33" s="147"/>
      <c r="I33" s="23"/>
      <c r="J33" s="22"/>
      <c r="K33" s="24"/>
      <c r="L33" s="22"/>
      <c r="M33" s="16"/>
      <c r="N33" s="17">
        <f t="shared" si="0"/>
        <v>0</v>
      </c>
    </row>
    <row r="34" spans="1:14">
      <c r="A34" s="27"/>
      <c r="B34" s="28"/>
      <c r="C34" s="28"/>
      <c r="D34" s="26"/>
      <c r="E34" s="26"/>
      <c r="F34" s="13"/>
      <c r="G34" s="14"/>
      <c r="H34" s="147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9"/>
      <c r="D35" s="26"/>
      <c r="E35" s="26"/>
      <c r="F35" s="13"/>
      <c r="G35" s="14"/>
      <c r="H35" s="147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13"/>
      <c r="G36" s="14"/>
      <c r="H36" s="147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147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147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147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147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147"/>
      <c r="I41" s="23"/>
      <c r="J41" s="14"/>
      <c r="K41" s="22"/>
      <c r="L41" s="14"/>
      <c r="M41" s="16"/>
      <c r="N41" s="17">
        <f t="shared" si="0"/>
        <v>0</v>
      </c>
    </row>
    <row r="42" spans="1:14">
      <c r="A42" s="27"/>
      <c r="B42" s="29"/>
      <c r="C42" s="28"/>
      <c r="D42" s="26"/>
      <c r="E42" s="26"/>
      <c r="F42" s="28"/>
      <c r="G42" s="14"/>
      <c r="H42" s="147"/>
      <c r="I42" s="23"/>
      <c r="J42" s="14"/>
      <c r="K42" s="22"/>
      <c r="L42" s="14"/>
      <c r="M42" s="16"/>
      <c r="N42" s="17">
        <f>SUM(N6:N41)</f>
        <v>808258</v>
      </c>
    </row>
    <row r="43" spans="1:14">
      <c r="A43" s="7" t="s">
        <v>18</v>
      </c>
      <c r="B43" s="7"/>
      <c r="C43" s="30"/>
      <c r="D43" s="31"/>
      <c r="E43" s="31"/>
      <c r="F43" s="31"/>
      <c r="G43" s="14">
        <f>SUM(G6:G42)</f>
        <v>808258</v>
      </c>
      <c r="H43" s="146"/>
      <c r="I43" s="32">
        <f>SUM(I6:I41)</f>
        <v>0</v>
      </c>
      <c r="J43" s="32">
        <f>SUM(J6:J41)</f>
        <v>124006</v>
      </c>
      <c r="K43" s="32">
        <f>SUM(K6:K41)</f>
        <v>0</v>
      </c>
      <c r="L43" s="32">
        <f>SUM(L6:L42)</f>
        <v>377484</v>
      </c>
      <c r="M43" s="32">
        <f>SUM(M6:M42)</f>
        <v>306768</v>
      </c>
      <c r="N43" s="32">
        <f>SUM(J43:M43)</f>
        <v>808258</v>
      </c>
    </row>
    <row r="44" spans="1:14">
      <c r="A44" s="1"/>
      <c r="B44" s="1"/>
      <c r="C44" s="1"/>
      <c r="D44" s="33"/>
      <c r="E44" s="1"/>
      <c r="F44" s="1"/>
      <c r="G44" s="1"/>
      <c r="H44" s="148" t="s">
        <v>19</v>
      </c>
      <c r="I44" s="34"/>
      <c r="J44" s="30"/>
      <c r="K44" s="166"/>
      <c r="L44" s="30"/>
      <c r="M44" s="30"/>
      <c r="N44" s="1"/>
    </row>
    <row r="45" spans="1:14" ht="18.75">
      <c r="A45" s="7" t="s">
        <v>20</v>
      </c>
      <c r="B45" s="7"/>
      <c r="C45" s="1"/>
      <c r="D45" s="33"/>
      <c r="E45" s="166" t="s">
        <v>21</v>
      </c>
      <c r="F45" s="166"/>
      <c r="G45" s="35"/>
      <c r="H45" s="188"/>
      <c r="I45" s="189"/>
      <c r="J45" s="36"/>
      <c r="K45" s="37"/>
      <c r="L45" s="37"/>
      <c r="M45" s="1"/>
      <c r="N45" s="1"/>
    </row>
    <row r="46" spans="1:14" ht="15.75">
      <c r="A46" s="7" t="s">
        <v>22</v>
      </c>
      <c r="B46" s="166"/>
      <c r="C46" s="38"/>
      <c r="D46" s="39"/>
      <c r="E46" s="190">
        <v>498</v>
      </c>
      <c r="F46" s="191"/>
      <c r="G46" s="192"/>
      <c r="H46" s="193"/>
      <c r="I46" s="194"/>
      <c r="J46" s="37"/>
      <c r="K46" s="37"/>
      <c r="L46" s="37"/>
      <c r="M46" s="1"/>
      <c r="N46" s="40"/>
    </row>
    <row r="47" spans="1:14">
      <c r="A47" s="7" t="s">
        <v>23</v>
      </c>
      <c r="B47" s="1"/>
      <c r="C47" s="41">
        <v>147</v>
      </c>
      <c r="D47" s="39"/>
      <c r="E47" s="39"/>
      <c r="F47" s="39"/>
      <c r="G47" s="1"/>
      <c r="H47" s="149"/>
      <c r="I47" s="43"/>
      <c r="J47" s="1"/>
      <c r="K47" s="1"/>
      <c r="L47" s="1"/>
      <c r="M47" s="1"/>
      <c r="N47" s="40"/>
    </row>
    <row r="48" spans="1:14">
      <c r="A48" s="1"/>
      <c r="B48" s="1"/>
      <c r="C48" s="44">
        <v>73206</v>
      </c>
      <c r="D48" s="39"/>
      <c r="E48" s="39"/>
      <c r="F48" s="39"/>
      <c r="G48" s="1"/>
      <c r="H48" s="145"/>
      <c r="I48" s="1"/>
      <c r="J48" s="1"/>
      <c r="K48" s="1"/>
      <c r="L48" s="1"/>
      <c r="M48" s="1"/>
      <c r="N48" s="40"/>
    </row>
    <row r="49" spans="1:14">
      <c r="A49" s="7" t="s">
        <v>24</v>
      </c>
      <c r="B49" s="1"/>
      <c r="C49" s="45">
        <v>50800</v>
      </c>
      <c r="D49" s="39"/>
      <c r="E49" s="39"/>
      <c r="F49" s="39"/>
      <c r="G49" s="1"/>
      <c r="H49" s="145"/>
      <c r="I49" s="1"/>
      <c r="J49" s="1"/>
      <c r="K49" s="1"/>
      <c r="L49" s="1"/>
      <c r="M49" s="1"/>
      <c r="N49" s="1"/>
    </row>
    <row r="50" spans="1:14">
      <c r="A50" s="179" t="s">
        <v>16</v>
      </c>
      <c r="B50" s="179"/>
      <c r="C50" s="44">
        <f>SUM(C48+C49)</f>
        <v>124006</v>
      </c>
      <c r="D50" s="39"/>
      <c r="E50" s="39"/>
      <c r="F50" s="39"/>
      <c r="G50" s="1"/>
      <c r="H50" s="145"/>
      <c r="I50" s="1"/>
      <c r="J50" s="1"/>
      <c r="K50" s="1"/>
      <c r="L50" s="1"/>
      <c r="M50" s="1"/>
      <c r="N50" s="33"/>
    </row>
    <row r="52" spans="1:14">
      <c r="A52" s="80"/>
      <c r="B52" s="81"/>
      <c r="C52" s="80"/>
      <c r="D52" s="80"/>
      <c r="E52" s="80"/>
      <c r="F52" s="8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C46" sqref="C46:C49"/>
    </sheetView>
  </sheetViews>
  <sheetFormatPr baseColWidth="10" defaultRowHeight="15"/>
  <cols>
    <col min="1" max="1" width="11" style="4" customWidth="1"/>
    <col min="2" max="2" width="20.425781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0.140625" style="4" customWidth="1"/>
    <col min="8" max="8" width="17.85546875" style="150" customWidth="1"/>
    <col min="9" max="9" width="15.42578125" style="4" customWidth="1"/>
    <col min="10" max="10" width="11.42578125" style="4"/>
    <col min="11" max="11" width="10.7109375" style="4" customWidth="1"/>
    <col min="12" max="12" width="9.140625" style="4" customWidth="1"/>
    <col min="13" max="13" width="9.5703125" style="4" customWidth="1"/>
    <col min="14" max="14" width="9.710937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45"/>
      <c r="I1" s="1"/>
      <c r="J1" s="2" t="s">
        <v>1</v>
      </c>
      <c r="K1" s="16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45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25</v>
      </c>
      <c r="F3" s="8"/>
      <c r="G3" s="1"/>
      <c r="H3" s="145"/>
      <c r="I3" s="1"/>
      <c r="J3" s="164"/>
      <c r="K3" s="186">
        <v>40752</v>
      </c>
      <c r="L3" s="186"/>
      <c r="M3" s="186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6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 t="s">
        <v>193</v>
      </c>
      <c r="B6" s="10" t="s">
        <v>406</v>
      </c>
      <c r="C6" s="11" t="s">
        <v>17</v>
      </c>
      <c r="D6" s="12">
        <v>40750</v>
      </c>
      <c r="E6" s="12">
        <v>40752</v>
      </c>
      <c r="F6" s="13">
        <v>38676</v>
      </c>
      <c r="G6" s="14">
        <v>77688</v>
      </c>
      <c r="H6" s="14"/>
      <c r="I6" s="14"/>
      <c r="J6" s="15"/>
      <c r="K6" s="14">
        <v>77688</v>
      </c>
      <c r="L6" s="14"/>
      <c r="M6" s="14"/>
      <c r="N6" s="17">
        <f t="shared" ref="N6:N40" si="0">SUM(G6+I6)</f>
        <v>77688</v>
      </c>
    </row>
    <row r="7" spans="1:14">
      <c r="A7" s="10" t="s">
        <v>39</v>
      </c>
      <c r="B7" s="10" t="s">
        <v>407</v>
      </c>
      <c r="C7" s="11" t="s">
        <v>17</v>
      </c>
      <c r="D7" s="12">
        <v>40752</v>
      </c>
      <c r="E7" s="12">
        <v>40753</v>
      </c>
      <c r="F7" s="13">
        <v>38675</v>
      </c>
      <c r="G7" s="14">
        <v>24900</v>
      </c>
      <c r="H7" s="14"/>
      <c r="I7" s="14"/>
      <c r="J7" s="15">
        <v>24900</v>
      </c>
      <c r="K7" s="14"/>
      <c r="L7" s="14"/>
      <c r="M7" s="14"/>
      <c r="N7" s="17">
        <f t="shared" si="0"/>
        <v>24900</v>
      </c>
    </row>
    <row r="8" spans="1:14">
      <c r="A8" s="10" t="s">
        <v>45</v>
      </c>
      <c r="B8" s="11" t="s">
        <v>408</v>
      </c>
      <c r="C8" s="11" t="s">
        <v>412</v>
      </c>
      <c r="D8" s="12">
        <v>40779</v>
      </c>
      <c r="E8" s="12">
        <v>40781</v>
      </c>
      <c r="F8" s="13">
        <v>38677</v>
      </c>
      <c r="G8" s="14">
        <v>53784</v>
      </c>
      <c r="H8" s="14"/>
      <c r="I8" s="15"/>
      <c r="J8" s="14"/>
      <c r="K8" s="14"/>
      <c r="L8" s="14"/>
      <c r="M8" s="16">
        <v>53784</v>
      </c>
      <c r="N8" s="17">
        <f t="shared" si="0"/>
        <v>53784</v>
      </c>
    </row>
    <row r="9" spans="1:14">
      <c r="A9" s="10"/>
      <c r="B9" s="11" t="s">
        <v>407</v>
      </c>
      <c r="C9" s="11"/>
      <c r="D9" s="12"/>
      <c r="E9" s="12"/>
      <c r="F9" s="13">
        <v>38678</v>
      </c>
      <c r="G9" s="14"/>
      <c r="H9" s="14" t="s">
        <v>409</v>
      </c>
      <c r="I9" s="15">
        <v>24900</v>
      </c>
      <c r="J9" s="14">
        <v>24900</v>
      </c>
      <c r="K9" s="14"/>
      <c r="L9" s="14"/>
      <c r="M9" s="16"/>
      <c r="N9" s="17">
        <f t="shared" si="0"/>
        <v>24900</v>
      </c>
    </row>
    <row r="10" spans="1:14">
      <c r="A10" s="10"/>
      <c r="B10" s="11" t="s">
        <v>35</v>
      </c>
      <c r="C10" s="11"/>
      <c r="D10" s="12"/>
      <c r="E10" s="12"/>
      <c r="F10" s="13">
        <v>38679</v>
      </c>
      <c r="G10" s="14"/>
      <c r="H10" s="14" t="s">
        <v>410</v>
      </c>
      <c r="I10" s="15">
        <v>211152</v>
      </c>
      <c r="J10" s="14"/>
      <c r="K10" s="14">
        <v>211152</v>
      </c>
      <c r="L10" s="14"/>
      <c r="M10" s="16"/>
      <c r="N10" s="17">
        <f t="shared" si="0"/>
        <v>211152</v>
      </c>
    </row>
    <row r="11" spans="1:14">
      <c r="A11" s="10" t="s">
        <v>28</v>
      </c>
      <c r="B11" s="11" t="s">
        <v>411</v>
      </c>
      <c r="C11" s="18" t="s">
        <v>412</v>
      </c>
      <c r="D11" s="12">
        <v>40767</v>
      </c>
      <c r="E11" s="12">
        <v>40769</v>
      </c>
      <c r="F11" s="13">
        <v>38680</v>
      </c>
      <c r="G11" s="14">
        <v>45816</v>
      </c>
      <c r="H11" s="14"/>
      <c r="I11" s="15"/>
      <c r="J11" s="14"/>
      <c r="K11" s="14"/>
      <c r="L11" s="14"/>
      <c r="M11" s="16">
        <v>45816</v>
      </c>
      <c r="N11" s="17">
        <f t="shared" si="0"/>
        <v>45816</v>
      </c>
    </row>
    <row r="12" spans="1:14">
      <c r="A12" s="10" t="s">
        <v>324</v>
      </c>
      <c r="B12" s="11" t="s">
        <v>413</v>
      </c>
      <c r="C12" s="18" t="s">
        <v>414</v>
      </c>
      <c r="D12" s="12">
        <v>40761</v>
      </c>
      <c r="E12" s="12">
        <v>40764</v>
      </c>
      <c r="F12" s="13">
        <v>38681</v>
      </c>
      <c r="G12" s="14">
        <v>64242</v>
      </c>
      <c r="H12" s="146"/>
      <c r="I12" s="15"/>
      <c r="J12" s="14"/>
      <c r="K12" s="14"/>
      <c r="L12" s="14"/>
      <c r="M12" s="16">
        <v>64242</v>
      </c>
      <c r="N12" s="17">
        <f t="shared" si="0"/>
        <v>64242</v>
      </c>
    </row>
    <row r="13" spans="1:14">
      <c r="A13" s="10" t="s">
        <v>55</v>
      </c>
      <c r="B13" s="11" t="s">
        <v>416</v>
      </c>
      <c r="C13" s="11" t="s">
        <v>415</v>
      </c>
      <c r="D13" s="12">
        <v>40761</v>
      </c>
      <c r="E13" s="12">
        <v>40763</v>
      </c>
      <c r="F13" s="13">
        <v>38682</v>
      </c>
      <c r="G13" s="14">
        <v>91632</v>
      </c>
      <c r="H13" s="146"/>
      <c r="I13" s="15"/>
      <c r="J13" s="14"/>
      <c r="K13" s="14"/>
      <c r="L13" s="14"/>
      <c r="M13" s="16">
        <v>91632</v>
      </c>
      <c r="N13" s="17">
        <f t="shared" si="0"/>
        <v>91632</v>
      </c>
    </row>
    <row r="14" spans="1:14">
      <c r="A14" s="10"/>
      <c r="B14" s="11"/>
      <c r="C14" s="11"/>
      <c r="D14" s="12"/>
      <c r="E14" s="12"/>
      <c r="F14" s="13"/>
      <c r="G14" s="14"/>
      <c r="H14" s="146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6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6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6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6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6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6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6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6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6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6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6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6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6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6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6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147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147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147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147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147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147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147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147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147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147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147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147"/>
      <c r="I41" s="23"/>
      <c r="J41" s="14"/>
      <c r="K41" s="22"/>
      <c r="L41" s="14"/>
      <c r="M41" s="16"/>
      <c r="N41" s="17">
        <f>SUM(N6:N40)</f>
        <v>594114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358062</v>
      </c>
      <c r="H42" s="146"/>
      <c r="I42" s="32">
        <f>SUM(I6:I40)</f>
        <v>236052</v>
      </c>
      <c r="J42" s="32">
        <f>SUM(J6:J40)</f>
        <v>49800</v>
      </c>
      <c r="K42" s="32">
        <f>SUM(K6:K40)</f>
        <v>288840</v>
      </c>
      <c r="L42" s="32">
        <f>SUM(L6:L41)</f>
        <v>0</v>
      </c>
      <c r="M42" s="32">
        <f>SUM(M6:M41)</f>
        <v>255474</v>
      </c>
      <c r="N42" s="32">
        <f>SUM(J42:M42)</f>
        <v>594114</v>
      </c>
    </row>
    <row r="43" spans="1:14">
      <c r="A43" s="1"/>
      <c r="B43" s="1"/>
      <c r="C43" s="1"/>
      <c r="D43" s="33"/>
      <c r="E43" s="1"/>
      <c r="F43" s="1"/>
      <c r="G43" s="1"/>
      <c r="H43" s="148" t="s">
        <v>19</v>
      </c>
      <c r="I43" s="34"/>
      <c r="J43" s="30"/>
      <c r="K43" s="164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64" t="s">
        <v>21</v>
      </c>
      <c r="F44" s="164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64"/>
      <c r="C45" s="38"/>
      <c r="D45" s="39"/>
      <c r="E45" s="190">
        <v>498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100</v>
      </c>
      <c r="D46" s="39"/>
      <c r="E46" s="39"/>
      <c r="F46" s="39"/>
      <c r="G46" s="1"/>
      <c r="H46" s="149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49800</v>
      </c>
      <c r="D47" s="39"/>
      <c r="E47" s="39"/>
      <c r="F47" s="39"/>
      <c r="G47" s="1"/>
      <c r="H47" s="145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0</v>
      </c>
      <c r="D48" s="39"/>
      <c r="E48" s="39"/>
      <c r="F48" s="39"/>
      <c r="G48" s="1"/>
      <c r="H48" s="145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49800</v>
      </c>
      <c r="D49" s="39"/>
      <c r="E49" s="39"/>
      <c r="F49" s="39"/>
      <c r="G49" s="1"/>
      <c r="H49" s="145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I13" sqref="I13"/>
    </sheetView>
  </sheetViews>
  <sheetFormatPr baseColWidth="10" defaultRowHeight="15"/>
  <cols>
    <col min="1" max="1" width="11" style="4" customWidth="1"/>
    <col min="2" max="2" width="20.42578125" style="4" customWidth="1"/>
    <col min="3" max="3" width="26.28515625" style="4" customWidth="1"/>
    <col min="4" max="4" width="13" style="4" customWidth="1"/>
    <col min="5" max="5" width="11.42578125" style="4"/>
    <col min="6" max="6" width="9.42578125" style="4" customWidth="1"/>
    <col min="7" max="7" width="10.140625" style="4" customWidth="1"/>
    <col min="8" max="8" width="17.85546875" style="150" customWidth="1"/>
    <col min="9" max="9" width="15.42578125" style="4" customWidth="1"/>
    <col min="10" max="10" width="11.42578125" style="4"/>
    <col min="11" max="11" width="10.7109375" style="4" customWidth="1"/>
    <col min="12" max="12" width="9.140625" style="4" customWidth="1"/>
    <col min="13" max="13" width="9.5703125" style="4" customWidth="1"/>
    <col min="14" max="14" width="9.7109375" style="4" customWidth="1"/>
    <col min="15" max="16384" width="11.42578125" style="4"/>
  </cols>
  <sheetData>
    <row r="1" spans="1:14">
      <c r="A1" s="1"/>
      <c r="B1" s="1"/>
      <c r="C1" s="180" t="s">
        <v>0</v>
      </c>
      <c r="D1" s="181"/>
      <c r="E1" s="181"/>
      <c r="F1" s="182"/>
      <c r="G1" s="1"/>
      <c r="H1" s="145"/>
      <c r="I1" s="1"/>
      <c r="J1" s="2" t="s">
        <v>1</v>
      </c>
      <c r="K1" s="16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45"/>
      <c r="I2" s="5"/>
      <c r="J2" s="1"/>
      <c r="K2" s="1"/>
      <c r="L2" s="1"/>
      <c r="M2" s="1"/>
      <c r="N2" s="1"/>
    </row>
    <row r="3" spans="1:14">
      <c r="A3" s="6"/>
      <c r="B3" s="183" t="s">
        <v>2</v>
      </c>
      <c r="C3" s="184"/>
      <c r="D3" s="185"/>
      <c r="E3" s="7" t="s">
        <v>25</v>
      </c>
      <c r="F3" s="8"/>
      <c r="G3" s="1"/>
      <c r="H3" s="145"/>
      <c r="I3" s="1"/>
      <c r="J3" s="162"/>
      <c r="K3" s="186">
        <v>40751</v>
      </c>
      <c r="L3" s="186"/>
      <c r="M3" s="186"/>
      <c r="N3" s="7" t="s">
        <v>42</v>
      </c>
    </row>
    <row r="4" spans="1:14">
      <c r="A4" s="1"/>
      <c r="B4" s="1"/>
      <c r="C4" s="1"/>
      <c r="D4" s="1"/>
      <c r="E4" s="1"/>
      <c r="F4" s="1"/>
      <c r="G4" s="1"/>
      <c r="H4" s="187"/>
      <c r="I4" s="187"/>
      <c r="J4" s="1"/>
      <c r="K4" s="1"/>
      <c r="L4" s="1"/>
      <c r="M4" s="16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0" t="s">
        <v>39</v>
      </c>
      <c r="B6" s="10" t="s">
        <v>160</v>
      </c>
      <c r="C6" s="11" t="s">
        <v>17</v>
      </c>
      <c r="D6" s="12">
        <v>40751</v>
      </c>
      <c r="E6" s="12">
        <v>40752</v>
      </c>
      <c r="F6" s="13">
        <v>38667</v>
      </c>
      <c r="G6" s="14">
        <v>24900</v>
      </c>
      <c r="H6" s="14"/>
      <c r="I6" s="14"/>
      <c r="J6" s="15">
        <v>24900</v>
      </c>
      <c r="K6" s="14"/>
      <c r="L6" s="14"/>
      <c r="M6" s="14"/>
      <c r="N6" s="17">
        <f t="shared" ref="N6:N40" si="0">SUM(G6+I6)</f>
        <v>24900</v>
      </c>
    </row>
    <row r="7" spans="1:14">
      <c r="A7" s="10" t="s">
        <v>228</v>
      </c>
      <c r="B7" s="10" t="s">
        <v>393</v>
      </c>
      <c r="C7" s="11" t="s">
        <v>17</v>
      </c>
      <c r="D7" s="12">
        <v>40751</v>
      </c>
      <c r="E7" s="12">
        <v>40752</v>
      </c>
      <c r="F7" s="13">
        <v>28668</v>
      </c>
      <c r="G7" s="14">
        <v>24900</v>
      </c>
      <c r="H7" s="14"/>
      <c r="I7" s="14"/>
      <c r="J7" s="15"/>
      <c r="K7" s="14">
        <v>24900</v>
      </c>
      <c r="L7" s="14"/>
      <c r="M7" s="14"/>
      <c r="N7" s="17">
        <f t="shared" si="0"/>
        <v>24900</v>
      </c>
    </row>
    <row r="8" spans="1:14">
      <c r="A8" s="10" t="s">
        <v>201</v>
      </c>
      <c r="B8" s="11" t="s">
        <v>400</v>
      </c>
      <c r="C8" s="11" t="s">
        <v>17</v>
      </c>
      <c r="D8" s="12">
        <v>40751</v>
      </c>
      <c r="E8" s="12">
        <v>40752</v>
      </c>
      <c r="F8" s="13">
        <v>38669</v>
      </c>
      <c r="G8" s="14">
        <v>39000</v>
      </c>
      <c r="H8" s="14"/>
      <c r="I8" s="15"/>
      <c r="J8" s="14">
        <v>39000</v>
      </c>
      <c r="K8" s="14"/>
      <c r="L8" s="14"/>
      <c r="M8" s="16"/>
      <c r="N8" s="17">
        <f t="shared" si="0"/>
        <v>39000</v>
      </c>
    </row>
    <row r="9" spans="1:14">
      <c r="A9" s="10" t="s">
        <v>403</v>
      </c>
      <c r="B9" s="11" t="s">
        <v>86</v>
      </c>
      <c r="C9" s="11" t="s">
        <v>17</v>
      </c>
      <c r="D9" s="12">
        <v>40751</v>
      </c>
      <c r="E9" s="12">
        <v>40753</v>
      </c>
      <c r="F9" s="13">
        <v>38670</v>
      </c>
      <c r="G9" s="14">
        <v>89640</v>
      </c>
      <c r="H9" s="14"/>
      <c r="I9" s="15"/>
      <c r="J9" s="14"/>
      <c r="K9" s="14">
        <v>89640</v>
      </c>
      <c r="L9" s="14"/>
      <c r="M9" s="16"/>
      <c r="N9" s="17">
        <f t="shared" si="0"/>
        <v>89640</v>
      </c>
    </row>
    <row r="10" spans="1:14">
      <c r="A10" s="10" t="s">
        <v>324</v>
      </c>
      <c r="B10" s="11" t="s">
        <v>401</v>
      </c>
      <c r="C10" s="11" t="s">
        <v>17</v>
      </c>
      <c r="D10" s="12">
        <v>40751</v>
      </c>
      <c r="E10" s="12">
        <v>40752</v>
      </c>
      <c r="F10" s="13">
        <v>38671</v>
      </c>
      <c r="G10" s="14">
        <v>29000</v>
      </c>
      <c r="H10" s="14"/>
      <c r="I10" s="15"/>
      <c r="J10" s="14">
        <v>29000</v>
      </c>
      <c r="K10" s="14"/>
      <c r="L10" s="14"/>
      <c r="M10" s="16"/>
      <c r="N10" s="17">
        <f t="shared" si="0"/>
        <v>29000</v>
      </c>
    </row>
    <row r="11" spans="1:14">
      <c r="A11" s="10" t="s">
        <v>329</v>
      </c>
      <c r="B11" s="11" t="s">
        <v>402</v>
      </c>
      <c r="C11" s="18" t="s">
        <v>17</v>
      </c>
      <c r="D11" s="12">
        <v>40751</v>
      </c>
      <c r="E11" s="12">
        <v>40752</v>
      </c>
      <c r="F11" s="13">
        <v>38672</v>
      </c>
      <c r="G11" s="14">
        <v>24500</v>
      </c>
      <c r="H11" s="14"/>
      <c r="I11" s="15"/>
      <c r="J11" s="14"/>
      <c r="K11" s="14">
        <v>24500</v>
      </c>
      <c r="L11" s="14"/>
      <c r="M11" s="16"/>
      <c r="N11" s="17">
        <f t="shared" si="0"/>
        <v>24500</v>
      </c>
    </row>
    <row r="12" spans="1:14">
      <c r="A12" s="10" t="s">
        <v>179</v>
      </c>
      <c r="B12" s="11" t="s">
        <v>404</v>
      </c>
      <c r="C12" s="18" t="s">
        <v>17</v>
      </c>
      <c r="D12" s="12">
        <v>40751</v>
      </c>
      <c r="E12" s="12">
        <v>40752</v>
      </c>
      <c r="F12" s="13">
        <v>38673</v>
      </c>
      <c r="G12" s="14">
        <v>24500</v>
      </c>
      <c r="H12" s="146"/>
      <c r="I12" s="15"/>
      <c r="J12" s="14"/>
      <c r="K12" s="14">
        <v>24500</v>
      </c>
      <c r="L12" s="14"/>
      <c r="M12" s="16"/>
      <c r="N12" s="17">
        <f t="shared" si="0"/>
        <v>24500</v>
      </c>
    </row>
    <row r="13" spans="1:14">
      <c r="A13" s="10"/>
      <c r="B13" s="11" t="s">
        <v>25</v>
      </c>
      <c r="C13" s="11" t="s">
        <v>405</v>
      </c>
      <c r="D13" s="12"/>
      <c r="E13" s="12"/>
      <c r="F13" s="13">
        <v>38674</v>
      </c>
      <c r="G13" s="14">
        <v>3700</v>
      </c>
      <c r="H13" s="146" t="s">
        <v>57</v>
      </c>
      <c r="I13" s="15"/>
      <c r="J13" s="14">
        <v>3700</v>
      </c>
      <c r="K13" s="14"/>
      <c r="L13" s="14"/>
      <c r="M13" s="16"/>
      <c r="N13" s="17">
        <f t="shared" si="0"/>
        <v>3700</v>
      </c>
    </row>
    <row r="14" spans="1:14">
      <c r="A14" s="10"/>
      <c r="B14" s="11"/>
      <c r="C14" s="11"/>
      <c r="D14" s="12"/>
      <c r="E14" s="12"/>
      <c r="F14" s="13"/>
      <c r="G14" s="14"/>
      <c r="H14" s="146"/>
      <c r="I14" s="15"/>
      <c r="J14" s="14"/>
      <c r="K14" s="14"/>
      <c r="L14" s="14"/>
      <c r="M14" s="16"/>
      <c r="N14" s="17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6"/>
      <c r="I15" s="15"/>
      <c r="J15" s="14"/>
      <c r="K15" s="14"/>
      <c r="L15" s="14"/>
      <c r="M15" s="16"/>
      <c r="N15" s="17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6"/>
      <c r="I16" s="15"/>
      <c r="J16" s="14"/>
      <c r="K16" s="14"/>
      <c r="L16" s="14"/>
      <c r="M16" s="16"/>
      <c r="N16" s="17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6"/>
      <c r="I17" s="15"/>
      <c r="J17" s="14"/>
      <c r="K17" s="14"/>
      <c r="L17" s="14"/>
      <c r="M17" s="16"/>
      <c r="N17" s="17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6"/>
      <c r="I18" s="15"/>
      <c r="J18" s="14"/>
      <c r="K18" s="14"/>
      <c r="L18" s="14"/>
      <c r="M18" s="16"/>
      <c r="N18" s="17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6"/>
      <c r="I19" s="15"/>
      <c r="J19" s="14"/>
      <c r="K19" s="14"/>
      <c r="L19" s="14"/>
      <c r="M19" s="16"/>
      <c r="N19" s="17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6"/>
      <c r="I20" s="15"/>
      <c r="J20" s="14"/>
      <c r="K20" s="14"/>
      <c r="L20" s="14"/>
      <c r="M20" s="16"/>
      <c r="N20" s="17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46"/>
      <c r="I21" s="15"/>
      <c r="J21" s="14"/>
      <c r="K21" s="14"/>
      <c r="L21" s="14"/>
      <c r="M21" s="16"/>
      <c r="N21" s="17">
        <f t="shared" si="0"/>
        <v>0</v>
      </c>
    </row>
    <row r="22" spans="1:14">
      <c r="A22" s="10"/>
      <c r="B22" s="11"/>
      <c r="C22" s="18"/>
      <c r="D22" s="12"/>
      <c r="E22" s="12"/>
      <c r="F22" s="13"/>
      <c r="G22" s="14"/>
      <c r="H22" s="146"/>
      <c r="I22" s="14"/>
      <c r="J22" s="15"/>
      <c r="K22" s="14"/>
      <c r="L22" s="14"/>
      <c r="M22" s="16"/>
      <c r="N22" s="17">
        <f t="shared" si="0"/>
        <v>0</v>
      </c>
    </row>
    <row r="23" spans="1:14">
      <c r="A23" s="10"/>
      <c r="B23" s="11"/>
      <c r="C23" s="18"/>
      <c r="D23" s="12"/>
      <c r="E23" s="12"/>
      <c r="F23" s="13"/>
      <c r="G23" s="14"/>
      <c r="H23" s="146"/>
      <c r="I23" s="14"/>
      <c r="J23" s="15"/>
      <c r="K23" s="14"/>
      <c r="L23" s="14"/>
      <c r="M23" s="16"/>
      <c r="N23" s="17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46"/>
      <c r="I24" s="15"/>
      <c r="J24" s="14"/>
      <c r="K24" s="14"/>
      <c r="L24" s="14"/>
      <c r="M24" s="16"/>
      <c r="N24" s="17">
        <f t="shared" si="0"/>
        <v>0</v>
      </c>
    </row>
    <row r="25" spans="1:14">
      <c r="A25" s="19"/>
      <c r="B25" s="11"/>
      <c r="C25" s="18"/>
      <c r="D25" s="12"/>
      <c r="E25" s="12"/>
      <c r="F25" s="13"/>
      <c r="G25" s="14"/>
      <c r="H25" s="146"/>
      <c r="I25" s="14"/>
      <c r="J25" s="15"/>
      <c r="K25" s="14"/>
      <c r="L25" s="14"/>
      <c r="M25" s="16"/>
      <c r="N25" s="17">
        <f t="shared" si="0"/>
        <v>0</v>
      </c>
    </row>
    <row r="26" spans="1:14">
      <c r="A26" s="19"/>
      <c r="B26" s="20"/>
      <c r="C26" s="18"/>
      <c r="D26" s="12"/>
      <c r="E26" s="12"/>
      <c r="F26" s="13"/>
      <c r="G26" s="14"/>
      <c r="H26" s="146"/>
      <c r="I26" s="15"/>
      <c r="J26" s="14"/>
      <c r="K26" s="14"/>
      <c r="L26" s="14"/>
      <c r="M26" s="16"/>
      <c r="N26" s="17">
        <f t="shared" si="0"/>
        <v>0</v>
      </c>
    </row>
    <row r="27" spans="1:14">
      <c r="A27" s="19"/>
      <c r="B27" s="20"/>
      <c r="C27" s="18"/>
      <c r="D27" s="12"/>
      <c r="E27" s="12"/>
      <c r="F27" s="13"/>
      <c r="G27" s="14"/>
      <c r="H27" s="146"/>
      <c r="I27" s="15"/>
      <c r="J27" s="15"/>
      <c r="K27" s="14"/>
      <c r="L27" s="14"/>
      <c r="M27" s="16"/>
      <c r="N27" s="17">
        <f t="shared" si="0"/>
        <v>0</v>
      </c>
    </row>
    <row r="28" spans="1:14">
      <c r="A28" s="19"/>
      <c r="B28" s="10"/>
      <c r="C28" s="18"/>
      <c r="D28" s="12"/>
      <c r="E28" s="12"/>
      <c r="F28" s="13"/>
      <c r="G28" s="14"/>
      <c r="H28" s="146"/>
      <c r="I28" s="15"/>
      <c r="J28" s="15"/>
      <c r="K28" s="14"/>
      <c r="L28" s="14"/>
      <c r="M28" s="16"/>
      <c r="N28" s="17">
        <f t="shared" si="0"/>
        <v>0</v>
      </c>
    </row>
    <row r="29" spans="1:14">
      <c r="A29" s="19"/>
      <c r="B29" s="20"/>
      <c r="C29" s="18"/>
      <c r="D29" s="12"/>
      <c r="E29" s="12"/>
      <c r="F29" s="13"/>
      <c r="G29" s="14"/>
      <c r="H29" s="146"/>
      <c r="I29" s="14"/>
      <c r="J29" s="14"/>
      <c r="K29" s="14"/>
      <c r="L29" s="14"/>
      <c r="M29" s="16"/>
      <c r="N29" s="17">
        <f t="shared" si="0"/>
        <v>0</v>
      </c>
    </row>
    <row r="30" spans="1:14">
      <c r="A30" s="21"/>
      <c r="B30" s="20"/>
      <c r="C30" s="18"/>
      <c r="D30" s="12"/>
      <c r="E30" s="12"/>
      <c r="F30" s="13"/>
      <c r="G30" s="14"/>
      <c r="H30" s="147"/>
      <c r="I30" s="23"/>
      <c r="J30" s="14"/>
      <c r="K30" s="24"/>
      <c r="L30" s="14"/>
      <c r="M30" s="16"/>
      <c r="N30" s="17">
        <f t="shared" si="0"/>
        <v>0</v>
      </c>
    </row>
    <row r="31" spans="1:14">
      <c r="A31" s="21"/>
      <c r="B31" s="25"/>
      <c r="C31" s="18"/>
      <c r="D31" s="12"/>
      <c r="E31" s="12"/>
      <c r="F31" s="13"/>
      <c r="G31" s="22"/>
      <c r="H31" s="147"/>
      <c r="I31" s="23"/>
      <c r="J31" s="22"/>
      <c r="K31" s="24"/>
      <c r="L31" s="22"/>
      <c r="M31" s="16"/>
      <c r="N31" s="17">
        <f t="shared" si="0"/>
        <v>0</v>
      </c>
    </row>
    <row r="32" spans="1:14">
      <c r="A32" s="21"/>
      <c r="B32" s="25"/>
      <c r="C32" s="25"/>
      <c r="D32" s="26"/>
      <c r="E32" s="26"/>
      <c r="F32" s="13"/>
      <c r="G32" s="22"/>
      <c r="H32" s="147"/>
      <c r="I32" s="23"/>
      <c r="J32" s="22"/>
      <c r="K32" s="24"/>
      <c r="L32" s="22"/>
      <c r="M32" s="16"/>
      <c r="N32" s="17">
        <f t="shared" si="0"/>
        <v>0</v>
      </c>
    </row>
    <row r="33" spans="1:14">
      <c r="A33" s="27"/>
      <c r="B33" s="28"/>
      <c r="C33" s="28"/>
      <c r="D33" s="26"/>
      <c r="E33" s="26"/>
      <c r="F33" s="13"/>
      <c r="G33" s="14"/>
      <c r="H33" s="147"/>
      <c r="I33" s="23"/>
      <c r="J33" s="14"/>
      <c r="K33" s="22"/>
      <c r="L33" s="14"/>
      <c r="M33" s="16"/>
      <c r="N33" s="17">
        <f t="shared" si="0"/>
        <v>0</v>
      </c>
    </row>
    <row r="34" spans="1:14">
      <c r="A34" s="27"/>
      <c r="B34" s="29"/>
      <c r="C34" s="29"/>
      <c r="D34" s="26"/>
      <c r="E34" s="26"/>
      <c r="F34" s="13"/>
      <c r="G34" s="14"/>
      <c r="H34" s="147"/>
      <c r="I34" s="23"/>
      <c r="J34" s="14"/>
      <c r="K34" s="22"/>
      <c r="L34" s="14"/>
      <c r="M34" s="16"/>
      <c r="N34" s="17">
        <f t="shared" si="0"/>
        <v>0</v>
      </c>
    </row>
    <row r="35" spans="1:14">
      <c r="A35" s="27"/>
      <c r="B35" s="29"/>
      <c r="C35" s="28"/>
      <c r="D35" s="26"/>
      <c r="E35" s="26"/>
      <c r="F35" s="13"/>
      <c r="G35" s="14"/>
      <c r="H35" s="147"/>
      <c r="I35" s="23"/>
      <c r="J35" s="14"/>
      <c r="K35" s="22"/>
      <c r="L35" s="14"/>
      <c r="M35" s="16"/>
      <c r="N35" s="17">
        <f t="shared" si="0"/>
        <v>0</v>
      </c>
    </row>
    <row r="36" spans="1:14">
      <c r="A36" s="27"/>
      <c r="B36" s="29"/>
      <c r="C36" s="28"/>
      <c r="D36" s="26"/>
      <c r="E36" s="26"/>
      <c r="F36" s="28"/>
      <c r="G36" s="14"/>
      <c r="H36" s="147"/>
      <c r="I36" s="23"/>
      <c r="J36" s="14"/>
      <c r="K36" s="22"/>
      <c r="L36" s="14"/>
      <c r="M36" s="16"/>
      <c r="N36" s="17">
        <f t="shared" si="0"/>
        <v>0</v>
      </c>
    </row>
    <row r="37" spans="1:14">
      <c r="A37" s="27"/>
      <c r="B37" s="29"/>
      <c r="C37" s="28"/>
      <c r="D37" s="26"/>
      <c r="E37" s="26"/>
      <c r="F37" s="28"/>
      <c r="G37" s="14"/>
      <c r="H37" s="147"/>
      <c r="I37" s="23"/>
      <c r="J37" s="14"/>
      <c r="K37" s="22"/>
      <c r="L37" s="14"/>
      <c r="M37" s="16"/>
      <c r="N37" s="17">
        <f t="shared" si="0"/>
        <v>0</v>
      </c>
    </row>
    <row r="38" spans="1:14">
      <c r="A38" s="27"/>
      <c r="B38" s="29"/>
      <c r="C38" s="28"/>
      <c r="D38" s="26"/>
      <c r="E38" s="26"/>
      <c r="F38" s="28"/>
      <c r="G38" s="14"/>
      <c r="H38" s="147"/>
      <c r="I38" s="23"/>
      <c r="J38" s="14"/>
      <c r="K38" s="22"/>
      <c r="L38" s="14"/>
      <c r="M38" s="16"/>
      <c r="N38" s="17">
        <f t="shared" si="0"/>
        <v>0</v>
      </c>
    </row>
    <row r="39" spans="1:14">
      <c r="A39" s="27"/>
      <c r="B39" s="29"/>
      <c r="C39" s="28"/>
      <c r="D39" s="26"/>
      <c r="E39" s="26"/>
      <c r="F39" s="28"/>
      <c r="G39" s="14"/>
      <c r="H39" s="147"/>
      <c r="I39" s="23"/>
      <c r="J39" s="14"/>
      <c r="K39" s="22"/>
      <c r="L39" s="14"/>
      <c r="M39" s="16"/>
      <c r="N39" s="17">
        <f t="shared" si="0"/>
        <v>0</v>
      </c>
    </row>
    <row r="40" spans="1:14">
      <c r="A40" s="27"/>
      <c r="B40" s="29"/>
      <c r="C40" s="28"/>
      <c r="D40" s="26"/>
      <c r="E40" s="26"/>
      <c r="F40" s="28"/>
      <c r="G40" s="14"/>
      <c r="H40" s="147"/>
      <c r="I40" s="23"/>
      <c r="J40" s="14"/>
      <c r="K40" s="22"/>
      <c r="L40" s="14"/>
      <c r="M40" s="16"/>
      <c r="N40" s="17">
        <f t="shared" si="0"/>
        <v>0</v>
      </c>
    </row>
    <row r="41" spans="1:14">
      <c r="A41" s="27"/>
      <c r="B41" s="29"/>
      <c r="C41" s="28"/>
      <c r="D41" s="26"/>
      <c r="E41" s="26"/>
      <c r="F41" s="28"/>
      <c r="G41" s="14"/>
      <c r="H41" s="147"/>
      <c r="I41" s="23"/>
      <c r="J41" s="14"/>
      <c r="K41" s="22"/>
      <c r="L41" s="14"/>
      <c r="M41" s="16"/>
      <c r="N41" s="17">
        <f>SUM(N6:N40)</f>
        <v>260140</v>
      </c>
    </row>
    <row r="42" spans="1:14">
      <c r="A42" s="7" t="s">
        <v>18</v>
      </c>
      <c r="B42" s="7"/>
      <c r="C42" s="30"/>
      <c r="D42" s="31"/>
      <c r="E42" s="31"/>
      <c r="F42" s="31"/>
      <c r="G42" s="14">
        <f>SUM(G6:G41)</f>
        <v>260140</v>
      </c>
      <c r="H42" s="146"/>
      <c r="I42" s="32">
        <f>SUM(I6:I40)</f>
        <v>0</v>
      </c>
      <c r="J42" s="32">
        <f>SUM(J6:J40)</f>
        <v>96600</v>
      </c>
      <c r="K42" s="32">
        <f>SUM(K6:K40)</f>
        <v>163540</v>
      </c>
      <c r="L42" s="32">
        <f>SUM(L6:L41)</f>
        <v>0</v>
      </c>
      <c r="M42" s="32">
        <f>SUM(M6:M41)</f>
        <v>0</v>
      </c>
      <c r="N42" s="32">
        <f>SUM(J42:M42)</f>
        <v>260140</v>
      </c>
    </row>
    <row r="43" spans="1:14">
      <c r="A43" s="1"/>
      <c r="B43" s="1"/>
      <c r="C43" s="1"/>
      <c r="D43" s="33"/>
      <c r="E43" s="1"/>
      <c r="F43" s="1"/>
      <c r="G43" s="1"/>
      <c r="H43" s="148" t="s">
        <v>19</v>
      </c>
      <c r="I43" s="34"/>
      <c r="J43" s="30"/>
      <c r="K43" s="162"/>
      <c r="L43" s="30"/>
      <c r="M43" s="30"/>
      <c r="N43" s="1"/>
    </row>
    <row r="44" spans="1:14" ht="18.75">
      <c r="A44" s="7" t="s">
        <v>20</v>
      </c>
      <c r="B44" s="7"/>
      <c r="C44" s="1"/>
      <c r="D44" s="33"/>
      <c r="E44" s="162" t="s">
        <v>21</v>
      </c>
      <c r="F44" s="162"/>
      <c r="G44" s="35"/>
      <c r="H44" s="188"/>
      <c r="I44" s="189"/>
      <c r="J44" s="36"/>
      <c r="K44" s="37"/>
      <c r="L44" s="37"/>
      <c r="M44" s="1"/>
      <c r="N44" s="1"/>
    </row>
    <row r="45" spans="1:14" ht="15.75">
      <c r="A45" s="7" t="s">
        <v>22</v>
      </c>
      <c r="B45" s="162"/>
      <c r="C45" s="38"/>
      <c r="D45" s="39"/>
      <c r="E45" s="190">
        <v>498</v>
      </c>
      <c r="F45" s="191"/>
      <c r="G45" s="192"/>
      <c r="H45" s="193"/>
      <c r="I45" s="194"/>
      <c r="J45" s="37"/>
      <c r="K45" s="37"/>
      <c r="L45" s="37"/>
      <c r="M45" s="1"/>
      <c r="N45" s="40"/>
    </row>
    <row r="46" spans="1:14">
      <c r="A46" s="7" t="s">
        <v>23</v>
      </c>
      <c r="B46" s="1"/>
      <c r="C46" s="41">
        <v>51</v>
      </c>
      <c r="D46" s="39"/>
      <c r="E46" s="39"/>
      <c r="F46" s="39"/>
      <c r="G46" s="1"/>
      <c r="H46" s="149"/>
      <c r="I46" s="43"/>
      <c r="J46" s="1"/>
      <c r="K46" s="1"/>
      <c r="L46" s="1"/>
      <c r="M46" s="1"/>
      <c r="N46" s="40"/>
    </row>
    <row r="47" spans="1:14">
      <c r="A47" s="1"/>
      <c r="B47" s="1"/>
      <c r="C47" s="44">
        <f>((C45+C46)*E45)</f>
        <v>25398</v>
      </c>
      <c r="D47" s="39"/>
      <c r="E47" s="39"/>
      <c r="F47" s="39"/>
      <c r="G47" s="1"/>
      <c r="H47" s="145"/>
      <c r="I47" s="1"/>
      <c r="J47" s="1"/>
      <c r="K47" s="1"/>
      <c r="L47" s="1"/>
      <c r="M47" s="1"/>
      <c r="N47" s="40"/>
    </row>
    <row r="48" spans="1:14">
      <c r="A48" s="7" t="s">
        <v>24</v>
      </c>
      <c r="B48" s="1"/>
      <c r="C48" s="45">
        <v>71200</v>
      </c>
      <c r="D48" s="39"/>
      <c r="E48" s="39"/>
      <c r="F48" s="39"/>
      <c r="G48" s="1"/>
      <c r="H48" s="145"/>
      <c r="I48" s="1"/>
      <c r="J48" s="1"/>
      <c r="K48" s="1"/>
      <c r="L48" s="1"/>
      <c r="M48" s="1"/>
      <c r="N48" s="1"/>
    </row>
    <row r="49" spans="1:14">
      <c r="A49" s="179" t="s">
        <v>16</v>
      </c>
      <c r="B49" s="179"/>
      <c r="C49" s="44">
        <f>SUM(C47+C48)</f>
        <v>96598</v>
      </c>
      <c r="D49" s="39"/>
      <c r="E49" s="39"/>
      <c r="F49" s="39"/>
      <c r="G49" s="1"/>
      <c r="H49" s="145"/>
      <c r="I49" s="1"/>
      <c r="J49" s="1"/>
      <c r="K49" s="1"/>
      <c r="L49" s="1"/>
      <c r="M49" s="1"/>
      <c r="N49" s="33"/>
    </row>
    <row r="51" spans="1:14">
      <c r="A51" s="80"/>
      <c r="B51" s="81"/>
      <c r="C51" s="80"/>
      <c r="D51" s="80"/>
      <c r="E51" s="80"/>
      <c r="F51" s="8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15748031496062992" right="0.15748031496062992" top="0.31496062992125984" bottom="0.43307086614173229" header="0.31496062992125984" footer="0.31496062992125984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62</vt:i4>
      </vt:variant>
      <vt:variant>
        <vt:lpstr>Rangos con nombre</vt:lpstr>
      </vt:variant>
      <vt:variant>
        <vt:i4>42</vt:i4>
      </vt:variant>
    </vt:vector>
  </HeadingPairs>
  <TitlesOfParts>
    <vt:vector size="104" baseType="lpstr">
      <vt:lpstr>JULIO 31 PM </vt:lpstr>
      <vt:lpstr>JULIO 31 AM </vt:lpstr>
      <vt:lpstr>JULIO 30 PM</vt:lpstr>
      <vt:lpstr>JULIO 30 AM </vt:lpstr>
      <vt:lpstr>JULIO 29 PM </vt:lpstr>
      <vt:lpstr>JULIO 29 am</vt:lpstr>
      <vt:lpstr>JULIO 28 PM </vt:lpstr>
      <vt:lpstr>JULIO 28 AM</vt:lpstr>
      <vt:lpstr>JULIO 27 PM</vt:lpstr>
      <vt:lpstr>JULIO 27 AM</vt:lpstr>
      <vt:lpstr>JULIO 26 PM</vt:lpstr>
      <vt:lpstr>JULIO 26 AM</vt:lpstr>
      <vt:lpstr>JULIO 25 PM </vt:lpstr>
      <vt:lpstr>JULIO 25 AM </vt:lpstr>
      <vt:lpstr>JULIO 24 PM </vt:lpstr>
      <vt:lpstr>JULIO 24 AM </vt:lpstr>
      <vt:lpstr>JULIO 23 PM</vt:lpstr>
      <vt:lpstr>JULIO 23 AM</vt:lpstr>
      <vt:lpstr>JULIO 22 PM</vt:lpstr>
      <vt:lpstr>JULIO 22 AM </vt:lpstr>
      <vt:lpstr>JULIO 21 PM</vt:lpstr>
      <vt:lpstr>JULIO 21 AM</vt:lpstr>
      <vt:lpstr>JULIO 20 PM</vt:lpstr>
      <vt:lpstr>JULIO 20 am</vt:lpstr>
      <vt:lpstr>JULIO 19 PM </vt:lpstr>
      <vt:lpstr>JULIO 19 AM</vt:lpstr>
      <vt:lpstr>JULIO 18 PM </vt:lpstr>
      <vt:lpstr>JULIO 18 AM </vt:lpstr>
      <vt:lpstr>JULIO 17 PM </vt:lpstr>
      <vt:lpstr>JULIO 17 AM </vt:lpstr>
      <vt:lpstr>JULIO 16 PM</vt:lpstr>
      <vt:lpstr>JULIO 16 AM</vt:lpstr>
      <vt:lpstr>JULIO 15 PM </vt:lpstr>
      <vt:lpstr>JULIO 15 AM </vt:lpstr>
      <vt:lpstr>JULIO 14 PM </vt:lpstr>
      <vt:lpstr>JULIO 14 AM</vt:lpstr>
      <vt:lpstr>JULIO 13  PM</vt:lpstr>
      <vt:lpstr>JULIO 13  AM </vt:lpstr>
      <vt:lpstr>JULIO 12 PM</vt:lpstr>
      <vt:lpstr>JULIO 12 AM </vt:lpstr>
      <vt:lpstr>JULIO 11 PM</vt:lpstr>
      <vt:lpstr>JULIO 11 AM</vt:lpstr>
      <vt:lpstr>JULIO 10 PM</vt:lpstr>
      <vt:lpstr>JULIO 10 AM </vt:lpstr>
      <vt:lpstr>JULIO 09 PM</vt:lpstr>
      <vt:lpstr>JULIO 09 AM</vt:lpstr>
      <vt:lpstr>JULIO 08 PM</vt:lpstr>
      <vt:lpstr>JULIO 08 AM</vt:lpstr>
      <vt:lpstr>JULIO 07 PM </vt:lpstr>
      <vt:lpstr>JULIO 07 AM</vt:lpstr>
      <vt:lpstr>JULIO 06 PM</vt:lpstr>
      <vt:lpstr>JULIO 06 AM </vt:lpstr>
      <vt:lpstr>JULIO 05 PM</vt:lpstr>
      <vt:lpstr>JULIO 05 AM</vt:lpstr>
      <vt:lpstr>JULIO 04 PM</vt:lpstr>
      <vt:lpstr>JULIO 04 AM </vt:lpstr>
      <vt:lpstr>JULIO 03 PM </vt:lpstr>
      <vt:lpstr>JULIO 03 AM</vt:lpstr>
      <vt:lpstr>JULIO 02 PM</vt:lpstr>
      <vt:lpstr>JULIO 02 AM </vt:lpstr>
      <vt:lpstr>JULIO 01 PM </vt:lpstr>
      <vt:lpstr>JULIO 01 AM </vt:lpstr>
      <vt:lpstr>'JULIO 01 AM '!Área_de_impresión</vt:lpstr>
      <vt:lpstr>'JULIO 02 AM '!Área_de_impresión</vt:lpstr>
      <vt:lpstr>'JULIO 02 PM'!Área_de_impresión</vt:lpstr>
      <vt:lpstr>'JULIO 03 AM'!Área_de_impresión</vt:lpstr>
      <vt:lpstr>'JULIO 03 PM '!Área_de_impresión</vt:lpstr>
      <vt:lpstr>'JULIO 04 AM '!Área_de_impresión</vt:lpstr>
      <vt:lpstr>'JULIO 04 PM'!Área_de_impresión</vt:lpstr>
      <vt:lpstr>'JULIO 05 AM'!Área_de_impresión</vt:lpstr>
      <vt:lpstr>'JULIO 05 PM'!Área_de_impresión</vt:lpstr>
      <vt:lpstr>'JULIO 06 AM '!Área_de_impresión</vt:lpstr>
      <vt:lpstr>'JULIO 07 AM'!Área_de_impresión</vt:lpstr>
      <vt:lpstr>'JULIO 08 AM'!Área_de_impresión</vt:lpstr>
      <vt:lpstr>'JULIO 08 PM'!Área_de_impresión</vt:lpstr>
      <vt:lpstr>'JULIO 09 AM'!Área_de_impresión</vt:lpstr>
      <vt:lpstr>'JULIO 09 PM'!Área_de_impresión</vt:lpstr>
      <vt:lpstr>'JULIO 10 AM '!Área_de_impresión</vt:lpstr>
      <vt:lpstr>'JULIO 10 PM'!Área_de_impresión</vt:lpstr>
      <vt:lpstr>'JULIO 11 AM'!Área_de_impresión</vt:lpstr>
      <vt:lpstr>'JULIO 12 PM'!Área_de_impresión</vt:lpstr>
      <vt:lpstr>'JULIO 13  AM '!Área_de_impresión</vt:lpstr>
      <vt:lpstr>'JULIO 13  PM'!Área_de_impresión</vt:lpstr>
      <vt:lpstr>'JULIO 14 AM'!Área_de_impresión</vt:lpstr>
      <vt:lpstr>'JULIO 15 PM '!Área_de_impresión</vt:lpstr>
      <vt:lpstr>'JULIO 16 PM'!Área_de_impresión</vt:lpstr>
      <vt:lpstr>'JULIO 18 AM '!Área_de_impresión</vt:lpstr>
      <vt:lpstr>'JULIO 19 PM '!Área_de_impresión</vt:lpstr>
      <vt:lpstr>'JULIO 20 am'!Área_de_impresión</vt:lpstr>
      <vt:lpstr>'JULIO 20 PM'!Área_de_impresión</vt:lpstr>
      <vt:lpstr>'JULIO 21 AM'!Área_de_impresión</vt:lpstr>
      <vt:lpstr>'JULIO 23 PM'!Área_de_impresión</vt:lpstr>
      <vt:lpstr>'JULIO 24 AM '!Área_de_impresión</vt:lpstr>
      <vt:lpstr>'JULIO 25 AM '!Área_de_impresión</vt:lpstr>
      <vt:lpstr>'JULIO 25 PM '!Área_de_impresión</vt:lpstr>
      <vt:lpstr>'JULIO 26 AM'!Área_de_impresión</vt:lpstr>
      <vt:lpstr>'JULIO 26 PM'!Área_de_impresión</vt:lpstr>
      <vt:lpstr>'JULIO 27 AM'!Área_de_impresión</vt:lpstr>
      <vt:lpstr>'JULIO 27 PM'!Área_de_impresión</vt:lpstr>
      <vt:lpstr>'JULIO 28 AM'!Área_de_impresión</vt:lpstr>
      <vt:lpstr>'JULIO 29 PM '!Área_de_impresión</vt:lpstr>
      <vt:lpstr>'JULIO 30 AM '!Área_de_impresión</vt:lpstr>
      <vt:lpstr>'JULIO 30 PM'!Área_de_impresión</vt:lpstr>
      <vt:lpstr>'JULIO 31 AM 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Bosco</dc:creator>
  <cp:lastModifiedBy>San Bosco</cp:lastModifiedBy>
  <cp:lastPrinted>2011-08-01T03:43:12Z</cp:lastPrinted>
  <dcterms:created xsi:type="dcterms:W3CDTF">2011-07-01T19:14:37Z</dcterms:created>
  <dcterms:modified xsi:type="dcterms:W3CDTF">2011-08-01T03:50:26Z</dcterms:modified>
</cp:coreProperties>
</file>