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36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L14" i="1"/>
  <c r="K14"/>
  <c r="G13"/>
  <c r="G14" s="1"/>
  <c r="F13"/>
  <c r="F14" s="1"/>
  <c r="E13"/>
  <c r="E14" s="1"/>
  <c r="D13"/>
  <c r="D14" s="1"/>
  <c r="B13"/>
  <c r="B14" s="1"/>
  <c r="M12"/>
  <c r="M11"/>
  <c r="M10"/>
  <c r="M9"/>
  <c r="M8"/>
  <c r="M7"/>
  <c r="M6"/>
  <c r="M5"/>
  <c r="M4"/>
  <c r="M3"/>
  <c r="M2"/>
  <c r="M13" l="1"/>
  <c r="M14" s="1"/>
</calcChain>
</file>

<file path=xl/sharedStrings.xml><?xml version="1.0" encoding="utf-8"?>
<sst xmlns="http://schemas.openxmlformats.org/spreadsheetml/2006/main" count="14" uniqueCount="14">
  <si>
    <t>Mes</t>
  </si>
  <si>
    <t>Consumo KWh / mes los Dos Med</t>
  </si>
  <si>
    <t>Demanda KW / mes</t>
  </si>
  <si>
    <t xml:space="preserve">Costo Consumo/mes     ( ¢ ) Dos Med </t>
  </si>
  <si>
    <t xml:space="preserve">Costo Demanda/mes      ( ¢ ) </t>
  </si>
  <si>
    <t>Costo otros conceptos    ( ¢ ) ambos Med</t>
  </si>
  <si>
    <t>Costo Total Factura eléctrica / mes   ( ¢ )  ambos Med</t>
  </si>
  <si>
    <t xml:space="preserve"># Días  / mes </t>
  </si>
  <si>
    <t># Habitaciones  HB</t>
  </si>
  <si>
    <t xml:space="preserve"># de Huespedes - mes </t>
  </si>
  <si>
    <t xml:space="preserve"># HB ocupadas noche - mes  </t>
  </si>
  <si>
    <t>% Ocupación</t>
  </si>
  <si>
    <t>KWh/HB</t>
  </si>
  <si>
    <t>Prom.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</si>
</sst>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/>
    <xf numFmtId="17" fontId="2" fillId="3" borderId="1" xfId="0" applyNumberFormat="1" applyFont="1" applyFill="1" applyBorder="1" applyAlignment="1">
      <alignment vertical="top" wrapText="1"/>
    </xf>
    <xf numFmtId="3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" fontId="2" fillId="3" borderId="1" xfId="0" applyNumberFormat="1" applyFont="1" applyFill="1" applyBorder="1"/>
    <xf numFmtId="4" fontId="3" fillId="0" borderId="1" xfId="0" applyNumberFormat="1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ervaciones\Porcentajes\BUN-CA\Macario\Cuadro%20Monitoreo%20San%20Bosco%20(dos%20medidores)%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it Ele. segun Facturas"/>
      <sheetName val="Monit Electrico Resum "/>
      <sheetName val="Monit GLP"/>
      <sheetName val="Monit Diesel "/>
      <sheetName val="Hoja2"/>
      <sheetName val="Hoja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L5" sqref="L5:L6"/>
    </sheetView>
  </sheetViews>
  <sheetFormatPr baseColWidth="10" defaultRowHeight="15"/>
  <cols>
    <col min="1" max="1" width="8.140625" customWidth="1"/>
    <col min="2" max="2" width="9.140625" customWidth="1"/>
    <col min="3" max="3" width="8" customWidth="1"/>
    <col min="4" max="4" width="9.7109375" customWidth="1"/>
    <col min="5" max="5" width="9.5703125" customWidth="1"/>
    <col min="6" max="6" width="9.42578125" customWidth="1"/>
    <col min="8" max="8" width="9" customWidth="1"/>
    <col min="9" max="9" width="8.42578125" customWidth="1"/>
    <col min="10" max="10" width="10.28515625" customWidth="1"/>
    <col min="12" max="12" width="8.42578125" customWidth="1"/>
    <col min="13" max="13" width="8" customWidth="1"/>
  </cols>
  <sheetData>
    <row r="1" spans="1:13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>
        <v>40179</v>
      </c>
      <c r="B2" s="3">
        <v>5866.96</v>
      </c>
      <c r="C2" s="4">
        <v>0</v>
      </c>
      <c r="D2" s="5">
        <v>271973.74</v>
      </c>
      <c r="E2" s="5">
        <v>193209.22</v>
      </c>
      <c r="F2" s="5">
        <v>54350.78</v>
      </c>
      <c r="G2" s="5">
        <v>519533.47</v>
      </c>
      <c r="H2" s="6">
        <v>31</v>
      </c>
      <c r="I2" s="6">
        <v>34</v>
      </c>
      <c r="J2" s="7">
        <v>1271</v>
      </c>
      <c r="K2" s="7">
        <v>649</v>
      </c>
      <c r="L2" s="6">
        <v>61.57</v>
      </c>
      <c r="M2" s="5">
        <f t="shared" ref="M2:M13" si="0">B2/I2</f>
        <v>172.55764705882353</v>
      </c>
    </row>
    <row r="3" spans="1:13">
      <c r="A3" s="2">
        <v>40210</v>
      </c>
      <c r="B3" s="3">
        <v>5735.04</v>
      </c>
      <c r="C3" s="4">
        <v>0</v>
      </c>
      <c r="D3" s="5">
        <v>242516.4</v>
      </c>
      <c r="E3" s="5">
        <v>175244.98</v>
      </c>
      <c r="F3" s="5">
        <v>49889.599999999999</v>
      </c>
      <c r="G3" s="5">
        <v>467650.98</v>
      </c>
      <c r="H3" s="6">
        <v>29</v>
      </c>
      <c r="I3" s="6">
        <v>34</v>
      </c>
      <c r="J3" s="7">
        <v>1411</v>
      </c>
      <c r="K3" s="7">
        <v>755</v>
      </c>
      <c r="L3" s="6">
        <v>71.63</v>
      </c>
      <c r="M3" s="5">
        <f t="shared" si="0"/>
        <v>168.67764705882354</v>
      </c>
    </row>
    <row r="4" spans="1:13">
      <c r="A4" s="2">
        <v>40238</v>
      </c>
      <c r="B4" s="3">
        <v>5580.36</v>
      </c>
      <c r="C4" s="4">
        <v>0</v>
      </c>
      <c r="D4" s="5">
        <v>229332.6</v>
      </c>
      <c r="E4" s="5">
        <v>211324.82</v>
      </c>
      <c r="F4" s="5">
        <v>47710.12</v>
      </c>
      <c r="G4" s="5">
        <v>488366.92</v>
      </c>
      <c r="H4" s="6">
        <v>31</v>
      </c>
      <c r="I4" s="6">
        <v>34</v>
      </c>
      <c r="J4" s="7">
        <v>1472</v>
      </c>
      <c r="K4" s="7">
        <v>764</v>
      </c>
      <c r="L4" s="6">
        <v>72.489999999999995</v>
      </c>
      <c r="M4" s="5">
        <f t="shared" si="0"/>
        <v>164.12823529411764</v>
      </c>
    </row>
    <row r="5" spans="1:13">
      <c r="A5" s="2">
        <v>40269</v>
      </c>
      <c r="B5" s="3">
        <v>5460</v>
      </c>
      <c r="C5" s="4">
        <v>0</v>
      </c>
      <c r="D5" s="5">
        <v>229103</v>
      </c>
      <c r="E5" s="5">
        <v>193284.9</v>
      </c>
      <c r="F5" s="5">
        <v>54704.28</v>
      </c>
      <c r="G5" s="13">
        <v>477092.18</v>
      </c>
      <c r="H5" s="6">
        <v>30</v>
      </c>
      <c r="I5" s="6">
        <v>34</v>
      </c>
      <c r="J5" s="7">
        <v>1320</v>
      </c>
      <c r="K5" s="7">
        <v>670</v>
      </c>
      <c r="L5" s="14">
        <v>63.57</v>
      </c>
      <c r="M5" s="5">
        <f t="shared" si="0"/>
        <v>160.58823529411765</v>
      </c>
    </row>
    <row r="6" spans="1:13">
      <c r="A6" s="2">
        <v>40299</v>
      </c>
      <c r="B6" s="3">
        <v>9125.94</v>
      </c>
      <c r="C6" s="4">
        <v>0</v>
      </c>
      <c r="D6" s="5">
        <v>360902.78</v>
      </c>
      <c r="E6" s="5">
        <v>201729.55</v>
      </c>
      <c r="F6" s="5">
        <v>75586.44</v>
      </c>
      <c r="G6" s="13">
        <v>638218.77</v>
      </c>
      <c r="H6" s="6">
        <v>31</v>
      </c>
      <c r="I6" s="6">
        <v>34</v>
      </c>
      <c r="J6" s="7">
        <v>1081</v>
      </c>
      <c r="K6" s="7">
        <v>594</v>
      </c>
      <c r="L6" s="14">
        <v>56.36</v>
      </c>
      <c r="M6" s="5">
        <f t="shared" si="0"/>
        <v>268.41000000000003</v>
      </c>
    </row>
    <row r="7" spans="1:13">
      <c r="A7" s="2">
        <v>40330</v>
      </c>
      <c r="B7" s="3">
        <v>0</v>
      </c>
      <c r="C7" s="4">
        <v>0</v>
      </c>
      <c r="D7" s="5">
        <v>0</v>
      </c>
      <c r="E7" s="5">
        <v>0</v>
      </c>
      <c r="F7" s="5">
        <v>0</v>
      </c>
      <c r="G7" s="5">
        <v>0</v>
      </c>
      <c r="H7" s="6">
        <v>30</v>
      </c>
      <c r="I7" s="6">
        <v>34</v>
      </c>
      <c r="J7" s="7">
        <v>0</v>
      </c>
      <c r="K7" s="7">
        <v>0</v>
      </c>
      <c r="L7" s="6">
        <v>0</v>
      </c>
      <c r="M7" s="5">
        <f t="shared" si="0"/>
        <v>0</v>
      </c>
    </row>
    <row r="8" spans="1:13">
      <c r="A8" s="2">
        <v>40360</v>
      </c>
      <c r="B8" s="3">
        <v>0</v>
      </c>
      <c r="C8" s="4">
        <v>0</v>
      </c>
      <c r="D8" s="5">
        <v>0</v>
      </c>
      <c r="E8" s="5">
        <v>0</v>
      </c>
      <c r="F8" s="5">
        <v>0</v>
      </c>
      <c r="G8" s="5">
        <v>0</v>
      </c>
      <c r="H8" s="6">
        <v>31</v>
      </c>
      <c r="I8" s="6">
        <v>34</v>
      </c>
      <c r="J8" s="7">
        <v>0</v>
      </c>
      <c r="K8" s="7">
        <v>0</v>
      </c>
      <c r="L8" s="6">
        <v>0</v>
      </c>
      <c r="M8" s="5">
        <f t="shared" si="0"/>
        <v>0</v>
      </c>
    </row>
    <row r="9" spans="1:13">
      <c r="A9" s="2">
        <v>40391</v>
      </c>
      <c r="B9" s="3">
        <v>0</v>
      </c>
      <c r="C9" s="4">
        <v>0</v>
      </c>
      <c r="D9" s="5">
        <v>0</v>
      </c>
      <c r="E9" s="5">
        <v>0</v>
      </c>
      <c r="F9" s="5">
        <v>0</v>
      </c>
      <c r="G9" s="5">
        <v>0</v>
      </c>
      <c r="H9" s="6">
        <v>31</v>
      </c>
      <c r="I9" s="6">
        <v>34</v>
      </c>
      <c r="J9" s="7">
        <v>0</v>
      </c>
      <c r="K9" s="7">
        <v>0</v>
      </c>
      <c r="L9" s="6">
        <v>0</v>
      </c>
      <c r="M9" s="5">
        <f t="shared" si="0"/>
        <v>0</v>
      </c>
    </row>
    <row r="10" spans="1:13">
      <c r="A10" s="2">
        <v>40422</v>
      </c>
      <c r="B10" s="3">
        <v>0</v>
      </c>
      <c r="C10" s="4">
        <v>0</v>
      </c>
      <c r="D10" s="5">
        <v>0</v>
      </c>
      <c r="E10" s="5">
        <v>0</v>
      </c>
      <c r="F10" s="5">
        <v>0</v>
      </c>
      <c r="G10" s="5">
        <v>0</v>
      </c>
      <c r="H10" s="6">
        <v>30</v>
      </c>
      <c r="I10" s="6">
        <v>34</v>
      </c>
      <c r="J10" s="7">
        <v>0</v>
      </c>
      <c r="K10" s="7">
        <v>0</v>
      </c>
      <c r="L10" s="6">
        <v>0</v>
      </c>
      <c r="M10" s="5">
        <f t="shared" si="0"/>
        <v>0</v>
      </c>
    </row>
    <row r="11" spans="1:13">
      <c r="A11" s="2">
        <v>40452</v>
      </c>
      <c r="B11" s="3">
        <v>0</v>
      </c>
      <c r="C11" s="4">
        <v>0</v>
      </c>
      <c r="D11" s="5">
        <v>0</v>
      </c>
      <c r="E11" s="5">
        <v>0</v>
      </c>
      <c r="F11" s="5">
        <v>0</v>
      </c>
      <c r="G11" s="5">
        <v>0</v>
      </c>
      <c r="H11" s="6">
        <v>31</v>
      </c>
      <c r="I11" s="6">
        <v>34</v>
      </c>
      <c r="J11" s="7">
        <v>0</v>
      </c>
      <c r="K11" s="7">
        <v>0</v>
      </c>
      <c r="L11" s="6">
        <v>0</v>
      </c>
      <c r="M11" s="5">
        <f t="shared" si="0"/>
        <v>0</v>
      </c>
    </row>
    <row r="12" spans="1:13">
      <c r="A12" s="2">
        <v>40483</v>
      </c>
      <c r="B12" s="3">
        <v>0</v>
      </c>
      <c r="C12" s="4">
        <v>0</v>
      </c>
      <c r="D12" s="5">
        <v>0</v>
      </c>
      <c r="E12" s="5">
        <v>0</v>
      </c>
      <c r="F12" s="5">
        <v>0</v>
      </c>
      <c r="G12" s="5">
        <v>0</v>
      </c>
      <c r="H12" s="6">
        <v>30</v>
      </c>
      <c r="I12" s="6">
        <v>34</v>
      </c>
      <c r="J12" s="7">
        <v>0</v>
      </c>
      <c r="K12" s="7">
        <v>0</v>
      </c>
      <c r="L12" s="6">
        <v>0</v>
      </c>
      <c r="M12" s="5">
        <f t="shared" si="0"/>
        <v>0</v>
      </c>
    </row>
    <row r="13" spans="1:13">
      <c r="A13" s="2">
        <v>40513</v>
      </c>
      <c r="B13" s="3">
        <f>'[1]Monit Ele. segun Facturas'!E7+'[1]Monit Ele. segun Facturas'!K7</f>
        <v>0</v>
      </c>
      <c r="C13" s="4">
        <v>0</v>
      </c>
      <c r="D13" s="5">
        <f>'[1]Monit Ele. segun Facturas'!F7+'[1]Monit Ele. segun Facturas'!N7</f>
        <v>0</v>
      </c>
      <c r="E13" s="5">
        <f>'[1]Monit Ele. segun Facturas'!O7</f>
        <v>0</v>
      </c>
      <c r="F13" s="5">
        <f>'[1]Monit Ele. segun Facturas'!G7+'[1]Monit Ele. segun Facturas'!P7</f>
        <v>0</v>
      </c>
      <c r="G13" s="5">
        <f>'[1]Monit Ele. segun Facturas'!H7+'[1]Monit Ele. segun Facturas'!Q7</f>
        <v>0</v>
      </c>
      <c r="H13" s="6">
        <v>31</v>
      </c>
      <c r="I13" s="6">
        <v>34</v>
      </c>
      <c r="J13" s="7">
        <v>0</v>
      </c>
      <c r="K13" s="7">
        <v>0</v>
      </c>
      <c r="L13" s="6">
        <v>0</v>
      </c>
      <c r="M13" s="5">
        <f t="shared" si="0"/>
        <v>0</v>
      </c>
    </row>
    <row r="14" spans="1:13">
      <c r="A14" s="8" t="s">
        <v>13</v>
      </c>
      <c r="B14" s="9">
        <f>SUM(B2:B13)/12</f>
        <v>2647.3583333333336</v>
      </c>
      <c r="C14" s="10"/>
      <c r="D14" s="9">
        <f>SUM(D1:D13)/12</f>
        <v>111152.37666666666</v>
      </c>
      <c r="E14" s="9">
        <f>SUM(E1:E13)/12</f>
        <v>81232.789166666669</v>
      </c>
      <c r="F14" s="9">
        <f>SUM(F1:F13)/12</f>
        <v>23520.101666666666</v>
      </c>
      <c r="G14" s="9">
        <f>SUM(G1:G13)/12</f>
        <v>215905.19333333333</v>
      </c>
      <c r="H14" s="11"/>
      <c r="I14" s="11"/>
      <c r="J14" s="11"/>
      <c r="K14" s="9">
        <f>(K13+K12+K11+K10+K9+K8+K7+K6+K5+K4+K3+K2)/12</f>
        <v>286</v>
      </c>
      <c r="L14" s="12">
        <f>SUM(L2:L13)/12</f>
        <v>27.135000000000002</v>
      </c>
      <c r="M14" s="12">
        <f>SUM(M2:M13)/12</f>
        <v>77.863480392156873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dcterms:created xsi:type="dcterms:W3CDTF">2010-06-03T16:59:28Z</dcterms:created>
  <dcterms:modified xsi:type="dcterms:W3CDTF">2010-06-03T17:06:30Z</dcterms:modified>
</cp:coreProperties>
</file>